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0\документы\Общая\ОТДЕЛ ИНФОРМАТИЗАЦИИ\на сайт Сектор комиссий города\Сетевые март\"/>
    </mc:Choice>
  </mc:AlternateContent>
  <bookViews>
    <workbookView xWindow="0" yWindow="0" windowWidth="19515" windowHeight="8145"/>
  </bookViews>
  <sheets>
    <sheet name="апрель" sheetId="6" r:id="rId1"/>
  </sheets>
  <definedNames>
    <definedName name="_xlnm.Print_Titles" localSheetId="0">апрель!$A:$G,апрель!$2:$4</definedName>
    <definedName name="_xlnm.Print_Area" localSheetId="0">апрель!$A$1:$AF$200</definedName>
  </definedNames>
  <calcPr calcId="152511"/>
</workbook>
</file>

<file path=xl/calcChain.xml><?xml version="1.0" encoding="utf-8"?>
<calcChain xmlns="http://schemas.openxmlformats.org/spreadsheetml/2006/main">
  <c r="L186" i="6" l="1"/>
  <c r="L185" i="6" s="1"/>
  <c r="C38" i="6"/>
  <c r="C90" i="6"/>
  <c r="C91" i="6"/>
  <c r="C92" i="6"/>
  <c r="C89" i="6"/>
  <c r="C84" i="6"/>
  <c r="C85" i="6"/>
  <c r="C86" i="6"/>
  <c r="C83" i="6"/>
  <c r="C78" i="6"/>
  <c r="C79" i="6"/>
  <c r="C80" i="6"/>
  <c r="C77" i="6"/>
  <c r="C96" i="6"/>
  <c r="C97" i="6"/>
  <c r="C98" i="6"/>
  <c r="C95" i="6"/>
  <c r="C102" i="6"/>
  <c r="C103" i="6"/>
  <c r="C104" i="6"/>
  <c r="C101" i="6"/>
  <c r="C110" i="6"/>
  <c r="C109" i="6"/>
  <c r="C108" i="6"/>
  <c r="C107" i="6"/>
  <c r="C116" i="6"/>
  <c r="C115" i="6"/>
  <c r="C114" i="6"/>
  <c r="C113" i="6"/>
  <c r="C122" i="6"/>
  <c r="C121" i="6"/>
  <c r="C120" i="6"/>
  <c r="C119" i="6"/>
  <c r="C137" i="6"/>
  <c r="C136" i="6"/>
  <c r="C135" i="6"/>
  <c r="C134" i="6"/>
  <c r="C141" i="6"/>
  <c r="C142" i="6"/>
  <c r="C143" i="6"/>
  <c r="C140" i="6"/>
  <c r="C149" i="6"/>
  <c r="C147" i="6"/>
  <c r="C146" i="6"/>
  <c r="C157" i="6"/>
  <c r="C156" i="6"/>
  <c r="C155" i="6"/>
  <c r="C154" i="6"/>
  <c r="C163" i="6"/>
  <c r="C161" i="6"/>
  <c r="C160" i="6"/>
  <c r="C167" i="6"/>
  <c r="C168" i="6"/>
  <c r="C169" i="6"/>
  <c r="C166" i="6"/>
  <c r="C175" i="6"/>
  <c r="C173" i="6"/>
  <c r="C172" i="6"/>
  <c r="C189" i="6"/>
  <c r="C148" i="6"/>
  <c r="C162" i="6"/>
  <c r="C174" i="6"/>
  <c r="E174" i="6"/>
  <c r="D174" i="6" s="1"/>
  <c r="E175" i="6"/>
  <c r="C71" i="6"/>
  <c r="C65" i="6"/>
  <c r="C59" i="6"/>
  <c r="C54" i="6"/>
  <c r="C53" i="6"/>
  <c r="C182" i="6"/>
  <c r="E19" i="6"/>
  <c r="C19" i="6"/>
  <c r="E20" i="6"/>
  <c r="C181" i="6"/>
  <c r="AE195" i="6"/>
  <c r="AD195" i="6"/>
  <c r="AC195" i="6"/>
  <c r="AB195" i="6"/>
  <c r="AA195" i="6"/>
  <c r="Z195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D195" i="6"/>
  <c r="AE194" i="6"/>
  <c r="AD194" i="6"/>
  <c r="AC194" i="6"/>
  <c r="AB194" i="6"/>
  <c r="AA194" i="6"/>
  <c r="Z194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AE193" i="6"/>
  <c r="AD193" i="6"/>
  <c r="AC193" i="6"/>
  <c r="AB193" i="6"/>
  <c r="AA193" i="6"/>
  <c r="Z193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D193" i="6"/>
  <c r="AE192" i="6"/>
  <c r="AD192" i="6"/>
  <c r="AC192" i="6"/>
  <c r="AB192" i="6"/>
  <c r="AA192" i="6"/>
  <c r="Z192" i="6"/>
  <c r="Y192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D192" i="6"/>
  <c r="E190" i="6"/>
  <c r="C190" i="6"/>
  <c r="B190" i="6"/>
  <c r="E189" i="6"/>
  <c r="D189" i="6" s="1"/>
  <c r="D186" i="6" s="1"/>
  <c r="D185" i="6" s="1"/>
  <c r="B189" i="6"/>
  <c r="E188" i="6"/>
  <c r="C188" i="6"/>
  <c r="B188" i="6"/>
  <c r="E187" i="6"/>
  <c r="C187" i="6"/>
  <c r="B187" i="6"/>
  <c r="AE186" i="6"/>
  <c r="AE185" i="6" s="1"/>
  <c r="AD186" i="6"/>
  <c r="AD185" i="6" s="1"/>
  <c r="AC186" i="6"/>
  <c r="AC185" i="6" s="1"/>
  <c r="AB186" i="6"/>
  <c r="AB185" i="6" s="1"/>
  <c r="AA186" i="6"/>
  <c r="AA185" i="6" s="1"/>
  <c r="Z186" i="6"/>
  <c r="Z185" i="6" s="1"/>
  <c r="Y186" i="6"/>
  <c r="Y185" i="6" s="1"/>
  <c r="X186" i="6"/>
  <c r="X185" i="6" s="1"/>
  <c r="W186" i="6"/>
  <c r="W185" i="6" s="1"/>
  <c r="V186" i="6"/>
  <c r="V185" i="6" s="1"/>
  <c r="U186" i="6"/>
  <c r="U185" i="6" s="1"/>
  <c r="T186" i="6"/>
  <c r="T185" i="6" s="1"/>
  <c r="S186" i="6"/>
  <c r="S185" i="6" s="1"/>
  <c r="R186" i="6"/>
  <c r="R185" i="6" s="1"/>
  <c r="Q186" i="6"/>
  <c r="Q185" i="6" s="1"/>
  <c r="P186" i="6"/>
  <c r="P185" i="6" s="1"/>
  <c r="O186" i="6"/>
  <c r="O185" i="6" s="1"/>
  <c r="N186" i="6"/>
  <c r="N185" i="6" s="1"/>
  <c r="M186" i="6"/>
  <c r="M185" i="6" s="1"/>
  <c r="K186" i="6"/>
  <c r="K185" i="6" s="1"/>
  <c r="J186" i="6"/>
  <c r="J185" i="6" s="1"/>
  <c r="I186" i="6"/>
  <c r="I185" i="6" s="1"/>
  <c r="H186" i="6"/>
  <c r="H185" i="6" s="1"/>
  <c r="E184" i="6"/>
  <c r="C184" i="6"/>
  <c r="B184" i="6"/>
  <c r="E183" i="6"/>
  <c r="C183" i="6"/>
  <c r="B183" i="6"/>
  <c r="E182" i="6"/>
  <c r="B182" i="6"/>
  <c r="E181" i="6"/>
  <c r="B181" i="6"/>
  <c r="AE180" i="6"/>
  <c r="AE179" i="6" s="1"/>
  <c r="AD180" i="6"/>
  <c r="AD179" i="6" s="1"/>
  <c r="AC180" i="6"/>
  <c r="AC179" i="6" s="1"/>
  <c r="AB180" i="6"/>
  <c r="AB179" i="6" s="1"/>
  <c r="AB177" i="6" s="1"/>
  <c r="AB176" i="6" s="1"/>
  <c r="AA180" i="6"/>
  <c r="AA179" i="6" s="1"/>
  <c r="Z180" i="6"/>
  <c r="Z179" i="6" s="1"/>
  <c r="Y180" i="6"/>
  <c r="Y179" i="6" s="1"/>
  <c r="X180" i="6"/>
  <c r="X179" i="6" s="1"/>
  <c r="W180" i="6"/>
  <c r="W179" i="6" s="1"/>
  <c r="V180" i="6"/>
  <c r="V179" i="6" s="1"/>
  <c r="U180" i="6"/>
  <c r="U179" i="6" s="1"/>
  <c r="T180" i="6"/>
  <c r="T179" i="6" s="1"/>
  <c r="T177" i="6" s="1"/>
  <c r="T176" i="6" s="1"/>
  <c r="S180" i="6"/>
  <c r="S179" i="6" s="1"/>
  <c r="R180" i="6"/>
  <c r="R179" i="6" s="1"/>
  <c r="Q180" i="6"/>
  <c r="Q179" i="6" s="1"/>
  <c r="P180" i="6"/>
  <c r="P179" i="6" s="1"/>
  <c r="O180" i="6"/>
  <c r="O179" i="6" s="1"/>
  <c r="N180" i="6"/>
  <c r="N179" i="6" s="1"/>
  <c r="M180" i="6"/>
  <c r="M179" i="6" s="1"/>
  <c r="L180" i="6"/>
  <c r="L179" i="6" s="1"/>
  <c r="K180" i="6"/>
  <c r="K179" i="6" s="1"/>
  <c r="K177" i="6" s="1"/>
  <c r="K176" i="6" s="1"/>
  <c r="J180" i="6"/>
  <c r="J179" i="6" s="1"/>
  <c r="I180" i="6"/>
  <c r="I179" i="6" s="1"/>
  <c r="H180" i="6"/>
  <c r="H179" i="6" s="1"/>
  <c r="D180" i="6"/>
  <c r="D179" i="6" s="1"/>
  <c r="B175" i="6"/>
  <c r="B174" i="6"/>
  <c r="E173" i="6"/>
  <c r="B173" i="6"/>
  <c r="E172" i="6"/>
  <c r="B172" i="6"/>
  <c r="AE171" i="6"/>
  <c r="AE170" i="6" s="1"/>
  <c r="AD171" i="6"/>
  <c r="AD170" i="6" s="1"/>
  <c r="AC171" i="6"/>
  <c r="AC170" i="6" s="1"/>
  <c r="AB171" i="6"/>
  <c r="AB170" i="6" s="1"/>
  <c r="AA171" i="6"/>
  <c r="AA170" i="6" s="1"/>
  <c r="Z171" i="6"/>
  <c r="Z170" i="6" s="1"/>
  <c r="Y171" i="6"/>
  <c r="Y170" i="6" s="1"/>
  <c r="X171" i="6"/>
  <c r="X170" i="6" s="1"/>
  <c r="W171" i="6"/>
  <c r="W170" i="6" s="1"/>
  <c r="V171" i="6"/>
  <c r="V170" i="6" s="1"/>
  <c r="U171" i="6"/>
  <c r="U170" i="6" s="1"/>
  <c r="T171" i="6"/>
  <c r="T170" i="6" s="1"/>
  <c r="S171" i="6"/>
  <c r="S170" i="6" s="1"/>
  <c r="R171" i="6"/>
  <c r="R170" i="6" s="1"/>
  <c r="Q171" i="6"/>
  <c r="Q170" i="6" s="1"/>
  <c r="P171" i="6"/>
  <c r="P170" i="6" s="1"/>
  <c r="O171" i="6"/>
  <c r="O170" i="6" s="1"/>
  <c r="N171" i="6"/>
  <c r="N170" i="6" s="1"/>
  <c r="M171" i="6"/>
  <c r="M170" i="6" s="1"/>
  <c r="L171" i="6"/>
  <c r="L170" i="6" s="1"/>
  <c r="K171" i="6"/>
  <c r="K170" i="6" s="1"/>
  <c r="J171" i="6"/>
  <c r="J170" i="6" s="1"/>
  <c r="I171" i="6"/>
  <c r="I170" i="6" s="1"/>
  <c r="H171" i="6"/>
  <c r="H170" i="6" s="1"/>
  <c r="E169" i="6"/>
  <c r="B169" i="6"/>
  <c r="E168" i="6"/>
  <c r="B168" i="6"/>
  <c r="E167" i="6"/>
  <c r="B167" i="6"/>
  <c r="E166" i="6"/>
  <c r="B166" i="6"/>
  <c r="AE165" i="6"/>
  <c r="AE164" i="6" s="1"/>
  <c r="AD165" i="6"/>
  <c r="AC165" i="6"/>
  <c r="AC164" i="6" s="1"/>
  <c r="AB165" i="6"/>
  <c r="AA165" i="6"/>
  <c r="AA164" i="6" s="1"/>
  <c r="Z165" i="6"/>
  <c r="Z164" i="6" s="1"/>
  <c r="Y165" i="6"/>
  <c r="Y164" i="6" s="1"/>
  <c r="X165" i="6"/>
  <c r="X164" i="6" s="1"/>
  <c r="W165" i="6"/>
  <c r="W164" i="6" s="1"/>
  <c r="V165" i="6"/>
  <c r="V164" i="6" s="1"/>
  <c r="U165" i="6"/>
  <c r="U164" i="6" s="1"/>
  <c r="T165" i="6"/>
  <c r="T164" i="6" s="1"/>
  <c r="S165" i="6"/>
  <c r="S164" i="6" s="1"/>
  <c r="R165" i="6"/>
  <c r="R164" i="6" s="1"/>
  <c r="Q165" i="6"/>
  <c r="Q164" i="6" s="1"/>
  <c r="P165" i="6"/>
  <c r="O165" i="6"/>
  <c r="O164" i="6" s="1"/>
  <c r="N165" i="6"/>
  <c r="N164" i="6" s="1"/>
  <c r="M165" i="6"/>
  <c r="M164" i="6" s="1"/>
  <c r="L165" i="6"/>
  <c r="L164" i="6" s="1"/>
  <c r="K165" i="6"/>
  <c r="K164" i="6" s="1"/>
  <c r="J165" i="6"/>
  <c r="J164" i="6" s="1"/>
  <c r="I165" i="6"/>
  <c r="I164" i="6" s="1"/>
  <c r="H165" i="6"/>
  <c r="H164" i="6" s="1"/>
  <c r="D165" i="6"/>
  <c r="AD164" i="6"/>
  <c r="AB164" i="6"/>
  <c r="P164" i="6"/>
  <c r="D164" i="6"/>
  <c r="E163" i="6"/>
  <c r="B163" i="6"/>
  <c r="E162" i="6"/>
  <c r="B162" i="6"/>
  <c r="E161" i="6"/>
  <c r="B161" i="6"/>
  <c r="E160" i="6"/>
  <c r="B160" i="6"/>
  <c r="AE159" i="6"/>
  <c r="AE158" i="6" s="1"/>
  <c r="AD159" i="6"/>
  <c r="AC159" i="6"/>
  <c r="AC158" i="6" s="1"/>
  <c r="AB159" i="6"/>
  <c r="AB158" i="6" s="1"/>
  <c r="AA159" i="6"/>
  <c r="AA158" i="6" s="1"/>
  <c r="Z159" i="6"/>
  <c r="Z158" i="6" s="1"/>
  <c r="Y159" i="6"/>
  <c r="Y158" i="6" s="1"/>
  <c r="X159" i="6"/>
  <c r="X158" i="6" s="1"/>
  <c r="W159" i="6"/>
  <c r="W158" i="6" s="1"/>
  <c r="V159" i="6"/>
  <c r="V158" i="6" s="1"/>
  <c r="U159" i="6"/>
  <c r="U158" i="6" s="1"/>
  <c r="T159" i="6"/>
  <c r="T158" i="6" s="1"/>
  <c r="S159" i="6"/>
  <c r="S158" i="6" s="1"/>
  <c r="R159" i="6"/>
  <c r="R158" i="6" s="1"/>
  <c r="Q159" i="6"/>
  <c r="Q158" i="6" s="1"/>
  <c r="P159" i="6"/>
  <c r="P158" i="6" s="1"/>
  <c r="O159" i="6"/>
  <c r="O158" i="6" s="1"/>
  <c r="N159" i="6"/>
  <c r="N158" i="6" s="1"/>
  <c r="M159" i="6"/>
  <c r="M158" i="6" s="1"/>
  <c r="L159" i="6"/>
  <c r="L158" i="6" s="1"/>
  <c r="K159" i="6"/>
  <c r="K158" i="6" s="1"/>
  <c r="J159" i="6"/>
  <c r="J158" i="6" s="1"/>
  <c r="I159" i="6"/>
  <c r="I158" i="6" s="1"/>
  <c r="H159" i="6"/>
  <c r="H158" i="6" s="1"/>
  <c r="D159" i="6"/>
  <c r="D158" i="6" s="1"/>
  <c r="AD158" i="6"/>
  <c r="E157" i="6"/>
  <c r="B157" i="6"/>
  <c r="E156" i="6"/>
  <c r="B156" i="6"/>
  <c r="E155" i="6"/>
  <c r="B155" i="6"/>
  <c r="E154" i="6"/>
  <c r="B154" i="6"/>
  <c r="AE153" i="6"/>
  <c r="AE152" i="6" s="1"/>
  <c r="AD153" i="6"/>
  <c r="AC153" i="6"/>
  <c r="AC152" i="6" s="1"/>
  <c r="AB153" i="6"/>
  <c r="AB152" i="6" s="1"/>
  <c r="AA153" i="6"/>
  <c r="AA152" i="6" s="1"/>
  <c r="Z153" i="6"/>
  <c r="Z152" i="6" s="1"/>
  <c r="Y153" i="6"/>
  <c r="Y152" i="6" s="1"/>
  <c r="X153" i="6"/>
  <c r="X152" i="6" s="1"/>
  <c r="W153" i="6"/>
  <c r="W152" i="6" s="1"/>
  <c r="V153" i="6"/>
  <c r="V152" i="6" s="1"/>
  <c r="U153" i="6"/>
  <c r="U152" i="6" s="1"/>
  <c r="T153" i="6"/>
  <c r="T152" i="6" s="1"/>
  <c r="S153" i="6"/>
  <c r="S152" i="6" s="1"/>
  <c r="R153" i="6"/>
  <c r="R152" i="6" s="1"/>
  <c r="Q153" i="6"/>
  <c r="Q152" i="6" s="1"/>
  <c r="P153" i="6"/>
  <c r="P152" i="6" s="1"/>
  <c r="O153" i="6"/>
  <c r="O152" i="6" s="1"/>
  <c r="N153" i="6"/>
  <c r="N152" i="6" s="1"/>
  <c r="M153" i="6"/>
  <c r="M152" i="6" s="1"/>
  <c r="L153" i="6"/>
  <c r="L152" i="6" s="1"/>
  <c r="K153" i="6"/>
  <c r="K152" i="6" s="1"/>
  <c r="J153" i="6"/>
  <c r="J152" i="6" s="1"/>
  <c r="I153" i="6"/>
  <c r="I152" i="6" s="1"/>
  <c r="H153" i="6"/>
  <c r="H152" i="6" s="1"/>
  <c r="D153" i="6"/>
  <c r="D152" i="6" s="1"/>
  <c r="AD152" i="6"/>
  <c r="E149" i="6"/>
  <c r="B149" i="6"/>
  <c r="E148" i="6"/>
  <c r="B148" i="6"/>
  <c r="E147" i="6"/>
  <c r="B147" i="6"/>
  <c r="E146" i="6"/>
  <c r="B146" i="6"/>
  <c r="AE145" i="6"/>
  <c r="AE144" i="6" s="1"/>
  <c r="AD145" i="6"/>
  <c r="AD144" i="6" s="1"/>
  <c r="AC145" i="6"/>
  <c r="AB145" i="6"/>
  <c r="AB144" i="6" s="1"/>
  <c r="AA145" i="6"/>
  <c r="AA144" i="6" s="1"/>
  <c r="Z145" i="6"/>
  <c r="Z144" i="6" s="1"/>
  <c r="Y145" i="6"/>
  <c r="Y144" i="6" s="1"/>
  <c r="X145" i="6"/>
  <c r="X144" i="6" s="1"/>
  <c r="W145" i="6"/>
  <c r="W144" i="6" s="1"/>
  <c r="V145" i="6"/>
  <c r="V144" i="6" s="1"/>
  <c r="U145" i="6"/>
  <c r="U144" i="6" s="1"/>
  <c r="T145" i="6"/>
  <c r="T144" i="6" s="1"/>
  <c r="S145" i="6"/>
  <c r="S144" i="6" s="1"/>
  <c r="R145" i="6"/>
  <c r="R144" i="6" s="1"/>
  <c r="Q145" i="6"/>
  <c r="Q144" i="6" s="1"/>
  <c r="P145" i="6"/>
  <c r="P144" i="6" s="1"/>
  <c r="O145" i="6"/>
  <c r="O144" i="6" s="1"/>
  <c r="N145" i="6"/>
  <c r="N144" i="6" s="1"/>
  <c r="M145" i="6"/>
  <c r="M144" i="6" s="1"/>
  <c r="L145" i="6"/>
  <c r="L144" i="6" s="1"/>
  <c r="K145" i="6"/>
  <c r="K144" i="6" s="1"/>
  <c r="J145" i="6"/>
  <c r="J144" i="6" s="1"/>
  <c r="I145" i="6"/>
  <c r="I144" i="6" s="1"/>
  <c r="H145" i="6"/>
  <c r="H144" i="6" s="1"/>
  <c r="AC144" i="6"/>
  <c r="E143" i="6"/>
  <c r="B143" i="6"/>
  <c r="E142" i="6"/>
  <c r="B142" i="6"/>
  <c r="E141" i="6"/>
  <c r="B141" i="6"/>
  <c r="E140" i="6"/>
  <c r="B140" i="6"/>
  <c r="B139" i="6" s="1"/>
  <c r="B138" i="6" s="1"/>
  <c r="AE139" i="6"/>
  <c r="AE138" i="6" s="1"/>
  <c r="AD139" i="6"/>
  <c r="AC139" i="6"/>
  <c r="AC138" i="6" s="1"/>
  <c r="AB139" i="6"/>
  <c r="AB138" i="6" s="1"/>
  <c r="AA139" i="6"/>
  <c r="AA138" i="6" s="1"/>
  <c r="Z139" i="6"/>
  <c r="Z138" i="6" s="1"/>
  <c r="Y139" i="6"/>
  <c r="Y138" i="6" s="1"/>
  <c r="X139" i="6"/>
  <c r="X138" i="6" s="1"/>
  <c r="W139" i="6"/>
  <c r="W138" i="6" s="1"/>
  <c r="V139" i="6"/>
  <c r="V138" i="6" s="1"/>
  <c r="U139" i="6"/>
  <c r="U138" i="6" s="1"/>
  <c r="T139" i="6"/>
  <c r="T138" i="6" s="1"/>
  <c r="S139" i="6"/>
  <c r="S138" i="6" s="1"/>
  <c r="R139" i="6"/>
  <c r="R138" i="6" s="1"/>
  <c r="Q139" i="6"/>
  <c r="Q138" i="6" s="1"/>
  <c r="P139" i="6"/>
  <c r="P138" i="6" s="1"/>
  <c r="O139" i="6"/>
  <c r="O138" i="6" s="1"/>
  <c r="N139" i="6"/>
  <c r="N138" i="6" s="1"/>
  <c r="M139" i="6"/>
  <c r="M138" i="6" s="1"/>
  <c r="L139" i="6"/>
  <c r="L138" i="6" s="1"/>
  <c r="K139" i="6"/>
  <c r="K138" i="6" s="1"/>
  <c r="J139" i="6"/>
  <c r="J138" i="6" s="1"/>
  <c r="I139" i="6"/>
  <c r="I138" i="6" s="1"/>
  <c r="H139" i="6"/>
  <c r="H138" i="6" s="1"/>
  <c r="D139" i="6"/>
  <c r="D138" i="6" s="1"/>
  <c r="AD138" i="6"/>
  <c r="E137" i="6"/>
  <c r="B137" i="6"/>
  <c r="E136" i="6"/>
  <c r="B136" i="6"/>
  <c r="E135" i="6"/>
  <c r="B135" i="6"/>
  <c r="E134" i="6"/>
  <c r="B134" i="6"/>
  <c r="AE133" i="6"/>
  <c r="AE132" i="6" s="1"/>
  <c r="AD133" i="6"/>
  <c r="AC133" i="6"/>
  <c r="AC132" i="6" s="1"/>
  <c r="AB133" i="6"/>
  <c r="AB132" i="6" s="1"/>
  <c r="AA133" i="6"/>
  <c r="AA132" i="6" s="1"/>
  <c r="Z133" i="6"/>
  <c r="Z132" i="6" s="1"/>
  <c r="Y133" i="6"/>
  <c r="Y132" i="6" s="1"/>
  <c r="X133" i="6"/>
  <c r="X132" i="6" s="1"/>
  <c r="W133" i="6"/>
  <c r="W132" i="6" s="1"/>
  <c r="V133" i="6"/>
  <c r="V132" i="6" s="1"/>
  <c r="U133" i="6"/>
  <c r="U132" i="6" s="1"/>
  <c r="T133" i="6"/>
  <c r="T132" i="6" s="1"/>
  <c r="S133" i="6"/>
  <c r="S132" i="6" s="1"/>
  <c r="R133" i="6"/>
  <c r="R132" i="6" s="1"/>
  <c r="Q133" i="6"/>
  <c r="Q132" i="6" s="1"/>
  <c r="P133" i="6"/>
  <c r="P132" i="6" s="1"/>
  <c r="O133" i="6"/>
  <c r="O132" i="6" s="1"/>
  <c r="N133" i="6"/>
  <c r="N132" i="6" s="1"/>
  <c r="M133" i="6"/>
  <c r="M132" i="6" s="1"/>
  <c r="L133" i="6"/>
  <c r="L132" i="6" s="1"/>
  <c r="K133" i="6"/>
  <c r="K132" i="6" s="1"/>
  <c r="J133" i="6"/>
  <c r="J132" i="6" s="1"/>
  <c r="I133" i="6"/>
  <c r="I132" i="6" s="1"/>
  <c r="H133" i="6"/>
  <c r="H132" i="6" s="1"/>
  <c r="D133" i="6"/>
  <c r="D132" i="6" s="1"/>
  <c r="AD132" i="6"/>
  <c r="E131" i="6"/>
  <c r="C131" i="6"/>
  <c r="B131" i="6"/>
  <c r="E130" i="6"/>
  <c r="C130" i="6"/>
  <c r="B130" i="6"/>
  <c r="E129" i="6"/>
  <c r="C129" i="6"/>
  <c r="B129" i="6"/>
  <c r="E128" i="6"/>
  <c r="C128" i="6"/>
  <c r="B128" i="6"/>
  <c r="AE127" i="6"/>
  <c r="AE126" i="6" s="1"/>
  <c r="AD127" i="6"/>
  <c r="AD126" i="6" s="1"/>
  <c r="AC127" i="6"/>
  <c r="AC126" i="6" s="1"/>
  <c r="AB127" i="6"/>
  <c r="AB126" i="6" s="1"/>
  <c r="AA127" i="6"/>
  <c r="AA126" i="6" s="1"/>
  <c r="Z127" i="6"/>
  <c r="Z126" i="6" s="1"/>
  <c r="Y127" i="6"/>
  <c r="Y126" i="6" s="1"/>
  <c r="X127" i="6"/>
  <c r="X126" i="6" s="1"/>
  <c r="W127" i="6"/>
  <c r="W126" i="6" s="1"/>
  <c r="V127" i="6"/>
  <c r="V126" i="6" s="1"/>
  <c r="U127" i="6"/>
  <c r="U126" i="6" s="1"/>
  <c r="T127" i="6"/>
  <c r="T126" i="6" s="1"/>
  <c r="S127" i="6"/>
  <c r="S126" i="6" s="1"/>
  <c r="R127" i="6"/>
  <c r="R126" i="6" s="1"/>
  <c r="Q127" i="6"/>
  <c r="Q126" i="6" s="1"/>
  <c r="P127" i="6"/>
  <c r="P126" i="6" s="1"/>
  <c r="O127" i="6"/>
  <c r="O126" i="6" s="1"/>
  <c r="N127" i="6"/>
  <c r="N126" i="6" s="1"/>
  <c r="M127" i="6"/>
  <c r="M126" i="6" s="1"/>
  <c r="L127" i="6"/>
  <c r="L126" i="6" s="1"/>
  <c r="K127" i="6"/>
  <c r="K126" i="6" s="1"/>
  <c r="J127" i="6"/>
  <c r="J126" i="6" s="1"/>
  <c r="I127" i="6"/>
  <c r="I126" i="6" s="1"/>
  <c r="H127" i="6"/>
  <c r="H126" i="6" s="1"/>
  <c r="D127" i="6"/>
  <c r="D126" i="6" s="1"/>
  <c r="E122" i="6"/>
  <c r="B122" i="6"/>
  <c r="E121" i="6"/>
  <c r="B121" i="6"/>
  <c r="E120" i="6"/>
  <c r="B120" i="6"/>
  <c r="E119" i="6"/>
  <c r="B119" i="6"/>
  <c r="AE118" i="6"/>
  <c r="AE117" i="6" s="1"/>
  <c r="AD118" i="6"/>
  <c r="AC118" i="6"/>
  <c r="AC117" i="6" s="1"/>
  <c r="AB118" i="6"/>
  <c r="AB117" i="6" s="1"/>
  <c r="AA118" i="6"/>
  <c r="AA117" i="6" s="1"/>
  <c r="Z118" i="6"/>
  <c r="Z117" i="6" s="1"/>
  <c r="Y118" i="6"/>
  <c r="Y117" i="6" s="1"/>
  <c r="X118" i="6"/>
  <c r="X117" i="6" s="1"/>
  <c r="W118" i="6"/>
  <c r="W117" i="6" s="1"/>
  <c r="V118" i="6"/>
  <c r="V117" i="6" s="1"/>
  <c r="U118" i="6"/>
  <c r="U117" i="6" s="1"/>
  <c r="T118" i="6"/>
  <c r="T117" i="6" s="1"/>
  <c r="S118" i="6"/>
  <c r="S117" i="6" s="1"/>
  <c r="R118" i="6"/>
  <c r="R117" i="6" s="1"/>
  <c r="Q118" i="6"/>
  <c r="Q117" i="6" s="1"/>
  <c r="P118" i="6"/>
  <c r="P117" i="6" s="1"/>
  <c r="O118" i="6"/>
  <c r="O117" i="6" s="1"/>
  <c r="N118" i="6"/>
  <c r="N117" i="6" s="1"/>
  <c r="M118" i="6"/>
  <c r="M117" i="6" s="1"/>
  <c r="L118" i="6"/>
  <c r="L117" i="6" s="1"/>
  <c r="K118" i="6"/>
  <c r="K117" i="6" s="1"/>
  <c r="J118" i="6"/>
  <c r="J117" i="6" s="1"/>
  <c r="I118" i="6"/>
  <c r="I117" i="6" s="1"/>
  <c r="H118" i="6"/>
  <c r="H117" i="6" s="1"/>
  <c r="D118" i="6"/>
  <c r="D117" i="6" s="1"/>
  <c r="AD117" i="6"/>
  <c r="E116" i="6"/>
  <c r="B116" i="6"/>
  <c r="E115" i="6"/>
  <c r="B115" i="6"/>
  <c r="E114" i="6"/>
  <c r="B114" i="6"/>
  <c r="E113" i="6"/>
  <c r="B113" i="6"/>
  <c r="AE112" i="6"/>
  <c r="AE111" i="6" s="1"/>
  <c r="AD112" i="6"/>
  <c r="AC112" i="6"/>
  <c r="AC111" i="6" s="1"/>
  <c r="AB112" i="6"/>
  <c r="AB111" i="6" s="1"/>
  <c r="AA112" i="6"/>
  <c r="AA111" i="6" s="1"/>
  <c r="Z112" i="6"/>
  <c r="Z111" i="6" s="1"/>
  <c r="Y112" i="6"/>
  <c r="Y111" i="6" s="1"/>
  <c r="X112" i="6"/>
  <c r="X111" i="6" s="1"/>
  <c r="W112" i="6"/>
  <c r="W111" i="6" s="1"/>
  <c r="V112" i="6"/>
  <c r="V111" i="6" s="1"/>
  <c r="U112" i="6"/>
  <c r="U111" i="6" s="1"/>
  <c r="T112" i="6"/>
  <c r="T111" i="6" s="1"/>
  <c r="S112" i="6"/>
  <c r="S111" i="6" s="1"/>
  <c r="R112" i="6"/>
  <c r="R111" i="6" s="1"/>
  <c r="Q112" i="6"/>
  <c r="Q111" i="6" s="1"/>
  <c r="P112" i="6"/>
  <c r="P111" i="6" s="1"/>
  <c r="O112" i="6"/>
  <c r="O111" i="6" s="1"/>
  <c r="N112" i="6"/>
  <c r="N111" i="6" s="1"/>
  <c r="M112" i="6"/>
  <c r="M111" i="6" s="1"/>
  <c r="L112" i="6"/>
  <c r="L111" i="6" s="1"/>
  <c r="K112" i="6"/>
  <c r="K111" i="6" s="1"/>
  <c r="J112" i="6"/>
  <c r="J111" i="6" s="1"/>
  <c r="I112" i="6"/>
  <c r="I111" i="6" s="1"/>
  <c r="H112" i="6"/>
  <c r="H111" i="6" s="1"/>
  <c r="D112" i="6"/>
  <c r="D111" i="6" s="1"/>
  <c r="AD111" i="6"/>
  <c r="E110" i="6"/>
  <c r="B110" i="6"/>
  <c r="E109" i="6"/>
  <c r="B109" i="6"/>
  <c r="E108" i="6"/>
  <c r="B108" i="6"/>
  <c r="E107" i="6"/>
  <c r="B107" i="6"/>
  <c r="AE106" i="6"/>
  <c r="AE105" i="6" s="1"/>
  <c r="AD106" i="6"/>
  <c r="AC106" i="6"/>
  <c r="AC105" i="6" s="1"/>
  <c r="AB106" i="6"/>
  <c r="AB105" i="6" s="1"/>
  <c r="AA106" i="6"/>
  <c r="AA105" i="6" s="1"/>
  <c r="Z106" i="6"/>
  <c r="Z105" i="6" s="1"/>
  <c r="Y106" i="6"/>
  <c r="Y105" i="6" s="1"/>
  <c r="X106" i="6"/>
  <c r="X105" i="6" s="1"/>
  <c r="W106" i="6"/>
  <c r="W105" i="6" s="1"/>
  <c r="V106" i="6"/>
  <c r="V105" i="6" s="1"/>
  <c r="U106" i="6"/>
  <c r="U105" i="6" s="1"/>
  <c r="T106" i="6"/>
  <c r="T105" i="6" s="1"/>
  <c r="S106" i="6"/>
  <c r="S105" i="6" s="1"/>
  <c r="R106" i="6"/>
  <c r="R105" i="6" s="1"/>
  <c r="Q106" i="6"/>
  <c r="Q105" i="6" s="1"/>
  <c r="P106" i="6"/>
  <c r="P105" i="6" s="1"/>
  <c r="O106" i="6"/>
  <c r="O105" i="6" s="1"/>
  <c r="N106" i="6"/>
  <c r="N105" i="6" s="1"/>
  <c r="M106" i="6"/>
  <c r="M105" i="6" s="1"/>
  <c r="L106" i="6"/>
  <c r="L105" i="6" s="1"/>
  <c r="K106" i="6"/>
  <c r="K105" i="6" s="1"/>
  <c r="J106" i="6"/>
  <c r="J105" i="6" s="1"/>
  <c r="I106" i="6"/>
  <c r="I105" i="6" s="1"/>
  <c r="H106" i="6"/>
  <c r="H105" i="6" s="1"/>
  <c r="D106" i="6"/>
  <c r="D105" i="6" s="1"/>
  <c r="AD105" i="6"/>
  <c r="E104" i="6"/>
  <c r="B104" i="6"/>
  <c r="E103" i="6"/>
  <c r="D103" i="6" s="1"/>
  <c r="D100" i="6" s="1"/>
  <c r="D99" i="6" s="1"/>
  <c r="B103" i="6"/>
  <c r="E102" i="6"/>
  <c r="B102" i="6"/>
  <c r="E101" i="6"/>
  <c r="B101" i="6"/>
  <c r="AE100" i="6"/>
  <c r="AE99" i="6" s="1"/>
  <c r="AD100" i="6"/>
  <c r="AD99" i="6" s="1"/>
  <c r="AC100" i="6"/>
  <c r="AC99" i="6" s="1"/>
  <c r="AB100" i="6"/>
  <c r="AB99" i="6" s="1"/>
  <c r="AA100" i="6"/>
  <c r="AA99" i="6" s="1"/>
  <c r="Z100" i="6"/>
  <c r="Z99" i="6" s="1"/>
  <c r="Y100" i="6"/>
  <c r="Y99" i="6" s="1"/>
  <c r="X100" i="6"/>
  <c r="X99" i="6" s="1"/>
  <c r="W100" i="6"/>
  <c r="W99" i="6" s="1"/>
  <c r="V100" i="6"/>
  <c r="V99" i="6" s="1"/>
  <c r="U100" i="6"/>
  <c r="U99" i="6" s="1"/>
  <c r="T100" i="6"/>
  <c r="T99" i="6" s="1"/>
  <c r="S100" i="6"/>
  <c r="S99" i="6" s="1"/>
  <c r="R100" i="6"/>
  <c r="R99" i="6" s="1"/>
  <c r="Q100" i="6"/>
  <c r="Q99" i="6" s="1"/>
  <c r="P100" i="6"/>
  <c r="P99" i="6" s="1"/>
  <c r="O100" i="6"/>
  <c r="O99" i="6" s="1"/>
  <c r="N100" i="6"/>
  <c r="N99" i="6" s="1"/>
  <c r="M100" i="6"/>
  <c r="M99" i="6" s="1"/>
  <c r="L100" i="6"/>
  <c r="L99" i="6" s="1"/>
  <c r="K100" i="6"/>
  <c r="K99" i="6" s="1"/>
  <c r="J100" i="6"/>
  <c r="J99" i="6" s="1"/>
  <c r="I100" i="6"/>
  <c r="I99" i="6" s="1"/>
  <c r="H100" i="6"/>
  <c r="H99" i="6" s="1"/>
  <c r="E98" i="6"/>
  <c r="B98" i="6"/>
  <c r="E97" i="6"/>
  <c r="B97" i="6"/>
  <c r="E96" i="6"/>
  <c r="B96" i="6"/>
  <c r="E95" i="6"/>
  <c r="B95" i="6"/>
  <c r="AE94" i="6"/>
  <c r="AE93" i="6" s="1"/>
  <c r="AD94" i="6"/>
  <c r="AD93" i="6" s="1"/>
  <c r="AC94" i="6"/>
  <c r="AC93" i="6" s="1"/>
  <c r="AB94" i="6"/>
  <c r="AB93" i="6" s="1"/>
  <c r="AA94" i="6"/>
  <c r="AA93" i="6" s="1"/>
  <c r="Z94" i="6"/>
  <c r="Z93" i="6" s="1"/>
  <c r="Y94" i="6"/>
  <c r="Y93" i="6" s="1"/>
  <c r="X94" i="6"/>
  <c r="X93" i="6" s="1"/>
  <c r="W94" i="6"/>
  <c r="W93" i="6" s="1"/>
  <c r="V94" i="6"/>
  <c r="V93" i="6" s="1"/>
  <c r="U94" i="6"/>
  <c r="U93" i="6" s="1"/>
  <c r="T94" i="6"/>
  <c r="T93" i="6" s="1"/>
  <c r="S94" i="6"/>
  <c r="S93" i="6" s="1"/>
  <c r="R94" i="6"/>
  <c r="R93" i="6" s="1"/>
  <c r="Q94" i="6"/>
  <c r="Q93" i="6" s="1"/>
  <c r="P94" i="6"/>
  <c r="P93" i="6" s="1"/>
  <c r="O94" i="6"/>
  <c r="O93" i="6" s="1"/>
  <c r="N94" i="6"/>
  <c r="N93" i="6" s="1"/>
  <c r="M94" i="6"/>
  <c r="M93" i="6" s="1"/>
  <c r="L94" i="6"/>
  <c r="L93" i="6" s="1"/>
  <c r="K94" i="6"/>
  <c r="K93" i="6" s="1"/>
  <c r="J94" i="6"/>
  <c r="J93" i="6" s="1"/>
  <c r="I94" i="6"/>
  <c r="I93" i="6" s="1"/>
  <c r="H94" i="6"/>
  <c r="H93" i="6" s="1"/>
  <c r="D94" i="6"/>
  <c r="D93" i="6" s="1"/>
  <c r="E92" i="6"/>
  <c r="B92" i="6"/>
  <c r="E91" i="6"/>
  <c r="B91" i="6"/>
  <c r="E90" i="6"/>
  <c r="B90" i="6"/>
  <c r="E89" i="6"/>
  <c r="B89" i="6"/>
  <c r="AE88" i="6"/>
  <c r="AE87" i="6" s="1"/>
  <c r="AD88" i="6"/>
  <c r="AC88" i="6"/>
  <c r="AC87" i="6" s="1"/>
  <c r="AB88" i="6"/>
  <c r="AB87" i="6" s="1"/>
  <c r="AA88" i="6"/>
  <c r="AA87" i="6" s="1"/>
  <c r="Z88" i="6"/>
  <c r="Z87" i="6" s="1"/>
  <c r="Y88" i="6"/>
  <c r="Y87" i="6" s="1"/>
  <c r="X88" i="6"/>
  <c r="X87" i="6" s="1"/>
  <c r="W88" i="6"/>
  <c r="W87" i="6" s="1"/>
  <c r="V88" i="6"/>
  <c r="V87" i="6" s="1"/>
  <c r="U88" i="6"/>
  <c r="U87" i="6" s="1"/>
  <c r="T88" i="6"/>
  <c r="T87" i="6" s="1"/>
  <c r="S88" i="6"/>
  <c r="S87" i="6" s="1"/>
  <c r="R88" i="6"/>
  <c r="R87" i="6" s="1"/>
  <c r="Q88" i="6"/>
  <c r="Q87" i="6" s="1"/>
  <c r="P88" i="6"/>
  <c r="P87" i="6" s="1"/>
  <c r="O88" i="6"/>
  <c r="O87" i="6" s="1"/>
  <c r="N88" i="6"/>
  <c r="N87" i="6" s="1"/>
  <c r="M88" i="6"/>
  <c r="M87" i="6" s="1"/>
  <c r="L88" i="6"/>
  <c r="L87" i="6" s="1"/>
  <c r="K88" i="6"/>
  <c r="K87" i="6" s="1"/>
  <c r="J88" i="6"/>
  <c r="J87" i="6" s="1"/>
  <c r="I88" i="6"/>
  <c r="I87" i="6" s="1"/>
  <c r="H88" i="6"/>
  <c r="H87" i="6" s="1"/>
  <c r="D88" i="6"/>
  <c r="D87" i="6" s="1"/>
  <c r="AD87" i="6"/>
  <c r="E86" i="6"/>
  <c r="B86" i="6"/>
  <c r="E85" i="6"/>
  <c r="B85" i="6"/>
  <c r="E84" i="6"/>
  <c r="B84" i="6"/>
  <c r="E83" i="6"/>
  <c r="B83" i="6"/>
  <c r="AE82" i="6"/>
  <c r="AE81" i="6" s="1"/>
  <c r="AD82" i="6"/>
  <c r="AC82" i="6"/>
  <c r="AC81" i="6" s="1"/>
  <c r="AB82" i="6"/>
  <c r="AB81" i="6" s="1"/>
  <c r="AA82" i="6"/>
  <c r="AA81" i="6" s="1"/>
  <c r="Z82" i="6"/>
  <c r="Z81" i="6" s="1"/>
  <c r="Y82" i="6"/>
  <c r="Y81" i="6" s="1"/>
  <c r="X82" i="6"/>
  <c r="W82" i="6"/>
  <c r="W81" i="6" s="1"/>
  <c r="V82" i="6"/>
  <c r="V81" i="6" s="1"/>
  <c r="U82" i="6"/>
  <c r="U81" i="6" s="1"/>
  <c r="T82" i="6"/>
  <c r="T81" i="6" s="1"/>
  <c r="S82" i="6"/>
  <c r="S81" i="6" s="1"/>
  <c r="R82" i="6"/>
  <c r="R81" i="6" s="1"/>
  <c r="Q82" i="6"/>
  <c r="Q81" i="6" s="1"/>
  <c r="P82" i="6"/>
  <c r="P81" i="6" s="1"/>
  <c r="O82" i="6"/>
  <c r="O81" i="6" s="1"/>
  <c r="N82" i="6"/>
  <c r="N81" i="6" s="1"/>
  <c r="M82" i="6"/>
  <c r="M81" i="6" s="1"/>
  <c r="L82" i="6"/>
  <c r="L81" i="6" s="1"/>
  <c r="K82" i="6"/>
  <c r="K81" i="6" s="1"/>
  <c r="J82" i="6"/>
  <c r="J81" i="6" s="1"/>
  <c r="I82" i="6"/>
  <c r="I81" i="6" s="1"/>
  <c r="H82" i="6"/>
  <c r="H81" i="6" s="1"/>
  <c r="D82" i="6"/>
  <c r="D81" i="6" s="1"/>
  <c r="AD81" i="6"/>
  <c r="X81" i="6"/>
  <c r="E80" i="6"/>
  <c r="B80" i="6"/>
  <c r="E79" i="6"/>
  <c r="B79" i="6"/>
  <c r="E78" i="6"/>
  <c r="B78" i="6"/>
  <c r="E77" i="6"/>
  <c r="B77" i="6"/>
  <c r="AE76" i="6"/>
  <c r="AE75" i="6" s="1"/>
  <c r="AD76" i="6"/>
  <c r="AD75" i="6" s="1"/>
  <c r="AC76" i="6"/>
  <c r="AC75" i="6" s="1"/>
  <c r="AB76" i="6"/>
  <c r="AA76" i="6"/>
  <c r="AA75" i="6" s="1"/>
  <c r="Z76" i="6"/>
  <c r="Z75" i="6" s="1"/>
  <c r="Y76" i="6"/>
  <c r="Y75" i="6" s="1"/>
  <c r="X76" i="6"/>
  <c r="X75" i="6" s="1"/>
  <c r="W76" i="6"/>
  <c r="W75" i="6" s="1"/>
  <c r="V76" i="6"/>
  <c r="V75" i="6" s="1"/>
  <c r="U76" i="6"/>
  <c r="U75" i="6" s="1"/>
  <c r="T76" i="6"/>
  <c r="T75" i="6" s="1"/>
  <c r="S76" i="6"/>
  <c r="S75" i="6" s="1"/>
  <c r="R76" i="6"/>
  <c r="R75" i="6" s="1"/>
  <c r="Q76" i="6"/>
  <c r="Q75" i="6" s="1"/>
  <c r="P76" i="6"/>
  <c r="P75" i="6" s="1"/>
  <c r="O76" i="6"/>
  <c r="O75" i="6" s="1"/>
  <c r="N76" i="6"/>
  <c r="N75" i="6" s="1"/>
  <c r="M76" i="6"/>
  <c r="M75" i="6" s="1"/>
  <c r="L76" i="6"/>
  <c r="L75" i="6" s="1"/>
  <c r="K76" i="6"/>
  <c r="K75" i="6" s="1"/>
  <c r="J76" i="6"/>
  <c r="J75" i="6" s="1"/>
  <c r="I76" i="6"/>
  <c r="I75" i="6" s="1"/>
  <c r="H76" i="6"/>
  <c r="H75" i="6" s="1"/>
  <c r="D76" i="6"/>
  <c r="D75" i="6" s="1"/>
  <c r="AB75" i="6"/>
  <c r="E72" i="6"/>
  <c r="C72" i="6"/>
  <c r="B72" i="6"/>
  <c r="E71" i="6"/>
  <c r="B71" i="6"/>
  <c r="E70" i="6"/>
  <c r="C70" i="6"/>
  <c r="B70" i="6"/>
  <c r="E69" i="6"/>
  <c r="C69" i="6"/>
  <c r="B69" i="6"/>
  <c r="AE68" i="6"/>
  <c r="AE67" i="6" s="1"/>
  <c r="AD68" i="6"/>
  <c r="AD67" i="6" s="1"/>
  <c r="AC68" i="6"/>
  <c r="AC67" i="6" s="1"/>
  <c r="AB68" i="6"/>
  <c r="AB67" i="6" s="1"/>
  <c r="AA68" i="6"/>
  <c r="AA67" i="6" s="1"/>
  <c r="Z68" i="6"/>
  <c r="Z67" i="6" s="1"/>
  <c r="Y68" i="6"/>
  <c r="Y67" i="6" s="1"/>
  <c r="X68" i="6"/>
  <c r="X67" i="6" s="1"/>
  <c r="W68" i="6"/>
  <c r="W67" i="6" s="1"/>
  <c r="V68" i="6"/>
  <c r="V67" i="6" s="1"/>
  <c r="U68" i="6"/>
  <c r="U67" i="6" s="1"/>
  <c r="T68" i="6"/>
  <c r="T67" i="6" s="1"/>
  <c r="S68" i="6"/>
  <c r="S67" i="6" s="1"/>
  <c r="R68" i="6"/>
  <c r="R67" i="6" s="1"/>
  <c r="Q68" i="6"/>
  <c r="Q67" i="6" s="1"/>
  <c r="P68" i="6"/>
  <c r="P67" i="6" s="1"/>
  <c r="O68" i="6"/>
  <c r="O67" i="6" s="1"/>
  <c r="N68" i="6"/>
  <c r="N67" i="6" s="1"/>
  <c r="M68" i="6"/>
  <c r="M67" i="6" s="1"/>
  <c r="L68" i="6"/>
  <c r="L67" i="6" s="1"/>
  <c r="K68" i="6"/>
  <c r="K67" i="6" s="1"/>
  <c r="J68" i="6"/>
  <c r="J67" i="6" s="1"/>
  <c r="I68" i="6"/>
  <c r="I67" i="6" s="1"/>
  <c r="H68" i="6"/>
  <c r="H67" i="6" s="1"/>
  <c r="D68" i="6"/>
  <c r="D67" i="6" s="1"/>
  <c r="E66" i="6"/>
  <c r="C66" i="6"/>
  <c r="B66" i="6"/>
  <c r="E65" i="6"/>
  <c r="B65" i="6"/>
  <c r="E64" i="6"/>
  <c r="C64" i="6"/>
  <c r="B64" i="6"/>
  <c r="E63" i="6"/>
  <c r="C63" i="6"/>
  <c r="B63" i="6"/>
  <c r="AE62" i="6"/>
  <c r="AE61" i="6" s="1"/>
  <c r="AD62" i="6"/>
  <c r="AD61" i="6" s="1"/>
  <c r="AC62" i="6"/>
  <c r="AC61" i="6" s="1"/>
  <c r="AB62" i="6"/>
  <c r="AB61" i="6" s="1"/>
  <c r="AA62" i="6"/>
  <c r="AA61" i="6" s="1"/>
  <c r="Z62" i="6"/>
  <c r="Z61" i="6" s="1"/>
  <c r="Y62" i="6"/>
  <c r="Y61" i="6" s="1"/>
  <c r="X62" i="6"/>
  <c r="X61" i="6" s="1"/>
  <c r="W62" i="6"/>
  <c r="W61" i="6" s="1"/>
  <c r="V62" i="6"/>
  <c r="V61" i="6" s="1"/>
  <c r="U62" i="6"/>
  <c r="U61" i="6" s="1"/>
  <c r="T62" i="6"/>
  <c r="T61" i="6" s="1"/>
  <c r="S62" i="6"/>
  <c r="S61" i="6" s="1"/>
  <c r="R62" i="6"/>
  <c r="R61" i="6" s="1"/>
  <c r="Q62" i="6"/>
  <c r="Q61" i="6" s="1"/>
  <c r="P62" i="6"/>
  <c r="P61" i="6" s="1"/>
  <c r="O62" i="6"/>
  <c r="O61" i="6" s="1"/>
  <c r="N62" i="6"/>
  <c r="N61" i="6" s="1"/>
  <c r="M62" i="6"/>
  <c r="M61" i="6" s="1"/>
  <c r="L62" i="6"/>
  <c r="L61" i="6" s="1"/>
  <c r="K62" i="6"/>
  <c r="K61" i="6" s="1"/>
  <c r="J62" i="6"/>
  <c r="J61" i="6" s="1"/>
  <c r="I62" i="6"/>
  <c r="I61" i="6" s="1"/>
  <c r="H62" i="6"/>
  <c r="H61" i="6" s="1"/>
  <c r="D62" i="6"/>
  <c r="D61" i="6" s="1"/>
  <c r="E60" i="6"/>
  <c r="C60" i="6"/>
  <c r="B60" i="6"/>
  <c r="E59" i="6"/>
  <c r="B59" i="6"/>
  <c r="E58" i="6"/>
  <c r="C58" i="6"/>
  <c r="B58" i="6"/>
  <c r="E57" i="6"/>
  <c r="C57" i="6"/>
  <c r="B57" i="6"/>
  <c r="AE56" i="6"/>
  <c r="AE55" i="6" s="1"/>
  <c r="AD56" i="6"/>
  <c r="AD55" i="6" s="1"/>
  <c r="AC56" i="6"/>
  <c r="AC55" i="6" s="1"/>
  <c r="AB56" i="6"/>
  <c r="AB55" i="6" s="1"/>
  <c r="AA56" i="6"/>
  <c r="AA55" i="6" s="1"/>
  <c r="Z56" i="6"/>
  <c r="Z55" i="6" s="1"/>
  <c r="Y56" i="6"/>
  <c r="Y55" i="6" s="1"/>
  <c r="X56" i="6"/>
  <c r="X55" i="6" s="1"/>
  <c r="W56" i="6"/>
  <c r="W55" i="6" s="1"/>
  <c r="V56" i="6"/>
  <c r="V55" i="6" s="1"/>
  <c r="U56" i="6"/>
  <c r="U55" i="6" s="1"/>
  <c r="T56" i="6"/>
  <c r="T55" i="6" s="1"/>
  <c r="S56" i="6"/>
  <c r="S55" i="6" s="1"/>
  <c r="R56" i="6"/>
  <c r="R55" i="6" s="1"/>
  <c r="Q56" i="6"/>
  <c r="Q55" i="6" s="1"/>
  <c r="P56" i="6"/>
  <c r="P55" i="6" s="1"/>
  <c r="O56" i="6"/>
  <c r="O55" i="6" s="1"/>
  <c r="N56" i="6"/>
  <c r="N55" i="6" s="1"/>
  <c r="M56" i="6"/>
  <c r="M55" i="6" s="1"/>
  <c r="L56" i="6"/>
  <c r="L55" i="6" s="1"/>
  <c r="K56" i="6"/>
  <c r="K55" i="6" s="1"/>
  <c r="J56" i="6"/>
  <c r="J55" i="6" s="1"/>
  <c r="I56" i="6"/>
  <c r="I55" i="6" s="1"/>
  <c r="H56" i="6"/>
  <c r="H55" i="6" s="1"/>
  <c r="D56" i="6"/>
  <c r="D55" i="6" s="1"/>
  <c r="E54" i="6"/>
  <c r="B54" i="6"/>
  <c r="E53" i="6"/>
  <c r="B53" i="6"/>
  <c r="E52" i="6"/>
  <c r="C52" i="6"/>
  <c r="B52" i="6"/>
  <c r="E51" i="6"/>
  <c r="C51" i="6"/>
  <c r="B51" i="6"/>
  <c r="AE50" i="6"/>
  <c r="AE49" i="6" s="1"/>
  <c r="AD50" i="6"/>
  <c r="AC50" i="6"/>
  <c r="AB50" i="6"/>
  <c r="AB49" i="6" s="1"/>
  <c r="AA50" i="6"/>
  <c r="AA49" i="6" s="1"/>
  <c r="Z50" i="6"/>
  <c r="Z49" i="6" s="1"/>
  <c r="Y50" i="6"/>
  <c r="Y49" i="6" s="1"/>
  <c r="X50" i="6"/>
  <c r="X49" i="6" s="1"/>
  <c r="W50" i="6"/>
  <c r="W49" i="6" s="1"/>
  <c r="V50" i="6"/>
  <c r="V49" i="6" s="1"/>
  <c r="U50" i="6"/>
  <c r="U49" i="6" s="1"/>
  <c r="T50" i="6"/>
  <c r="T49" i="6" s="1"/>
  <c r="S50" i="6"/>
  <c r="S49" i="6" s="1"/>
  <c r="R50" i="6"/>
  <c r="R49" i="6" s="1"/>
  <c r="Q50" i="6"/>
  <c r="Q49" i="6" s="1"/>
  <c r="P50" i="6"/>
  <c r="P49" i="6" s="1"/>
  <c r="O50" i="6"/>
  <c r="O49" i="6" s="1"/>
  <c r="N50" i="6"/>
  <c r="N49" i="6" s="1"/>
  <c r="M50" i="6"/>
  <c r="M49" i="6" s="1"/>
  <c r="L50" i="6"/>
  <c r="L49" i="6" s="1"/>
  <c r="K50" i="6"/>
  <c r="K49" i="6" s="1"/>
  <c r="J50" i="6"/>
  <c r="J49" i="6" s="1"/>
  <c r="I50" i="6"/>
  <c r="I49" i="6" s="1"/>
  <c r="H50" i="6"/>
  <c r="H49" i="6" s="1"/>
  <c r="D50" i="6"/>
  <c r="D49" i="6" s="1"/>
  <c r="AD49" i="6"/>
  <c r="AC49" i="6"/>
  <c r="E46" i="6"/>
  <c r="C46" i="6"/>
  <c r="B46" i="6"/>
  <c r="E45" i="6"/>
  <c r="C45" i="6"/>
  <c r="B45" i="6"/>
  <c r="E44" i="6"/>
  <c r="C44" i="6"/>
  <c r="B44" i="6"/>
  <c r="E43" i="6"/>
  <c r="C43" i="6"/>
  <c r="B43" i="6"/>
  <c r="AE42" i="6"/>
  <c r="AE41" i="6" s="1"/>
  <c r="AD42" i="6"/>
  <c r="AD41" i="6" s="1"/>
  <c r="AC42" i="6"/>
  <c r="AC41" i="6" s="1"/>
  <c r="AB42" i="6"/>
  <c r="AB41" i="6" s="1"/>
  <c r="AA42" i="6"/>
  <c r="AA41" i="6" s="1"/>
  <c r="Z42" i="6"/>
  <c r="Z41" i="6" s="1"/>
  <c r="Y42" i="6"/>
  <c r="Y41" i="6" s="1"/>
  <c r="X42" i="6"/>
  <c r="X41" i="6" s="1"/>
  <c r="W42" i="6"/>
  <c r="W41" i="6" s="1"/>
  <c r="V42" i="6"/>
  <c r="V41" i="6" s="1"/>
  <c r="U42" i="6"/>
  <c r="U41" i="6" s="1"/>
  <c r="T42" i="6"/>
  <c r="T41" i="6" s="1"/>
  <c r="S42" i="6"/>
  <c r="S41" i="6" s="1"/>
  <c r="R42" i="6"/>
  <c r="R41" i="6" s="1"/>
  <c r="Q42" i="6"/>
  <c r="Q41" i="6" s="1"/>
  <c r="P42" i="6"/>
  <c r="P41" i="6" s="1"/>
  <c r="O42" i="6"/>
  <c r="O41" i="6" s="1"/>
  <c r="N42" i="6"/>
  <c r="N41" i="6" s="1"/>
  <c r="M42" i="6"/>
  <c r="M41" i="6" s="1"/>
  <c r="L42" i="6"/>
  <c r="L41" i="6" s="1"/>
  <c r="K42" i="6"/>
  <c r="K41" i="6" s="1"/>
  <c r="J42" i="6"/>
  <c r="J41" i="6" s="1"/>
  <c r="I42" i="6"/>
  <c r="I41" i="6" s="1"/>
  <c r="H42" i="6"/>
  <c r="H41" i="6" s="1"/>
  <c r="D42" i="6"/>
  <c r="D41" i="6" s="1"/>
  <c r="E40" i="6"/>
  <c r="C40" i="6"/>
  <c r="B40" i="6"/>
  <c r="E39" i="6"/>
  <c r="C39" i="6"/>
  <c r="B39" i="6"/>
  <c r="E38" i="6"/>
  <c r="B38" i="6"/>
  <c r="E37" i="6"/>
  <c r="C37" i="6"/>
  <c r="B37" i="6"/>
  <c r="AE36" i="6"/>
  <c r="AE35" i="6" s="1"/>
  <c r="AD36" i="6"/>
  <c r="AC36" i="6"/>
  <c r="AC35" i="6" s="1"/>
  <c r="AB36" i="6"/>
  <c r="AB35" i="6" s="1"/>
  <c r="AA36" i="6"/>
  <c r="AA35" i="6" s="1"/>
  <c r="Z36" i="6"/>
  <c r="Z35" i="6" s="1"/>
  <c r="Y36" i="6"/>
  <c r="Y35" i="6" s="1"/>
  <c r="X36" i="6"/>
  <c r="X35" i="6" s="1"/>
  <c r="W36" i="6"/>
  <c r="W35" i="6" s="1"/>
  <c r="V36" i="6"/>
  <c r="V35" i="6" s="1"/>
  <c r="U36" i="6"/>
  <c r="U35" i="6" s="1"/>
  <c r="T36" i="6"/>
  <c r="T35" i="6" s="1"/>
  <c r="S36" i="6"/>
  <c r="S35" i="6" s="1"/>
  <c r="R36" i="6"/>
  <c r="R35" i="6" s="1"/>
  <c r="Q36" i="6"/>
  <c r="Q35" i="6" s="1"/>
  <c r="P36" i="6"/>
  <c r="P35" i="6" s="1"/>
  <c r="O36" i="6"/>
  <c r="O35" i="6" s="1"/>
  <c r="N36" i="6"/>
  <c r="N35" i="6" s="1"/>
  <c r="M36" i="6"/>
  <c r="M35" i="6" s="1"/>
  <c r="L36" i="6"/>
  <c r="L35" i="6" s="1"/>
  <c r="K36" i="6"/>
  <c r="K35" i="6" s="1"/>
  <c r="J36" i="6"/>
  <c r="J35" i="6" s="1"/>
  <c r="I36" i="6"/>
  <c r="I35" i="6" s="1"/>
  <c r="H36" i="6"/>
  <c r="H35" i="6" s="1"/>
  <c r="D36" i="6"/>
  <c r="D35" i="6" s="1"/>
  <c r="AD35" i="6"/>
  <c r="E34" i="6"/>
  <c r="C34" i="6"/>
  <c r="B34" i="6"/>
  <c r="E33" i="6"/>
  <c r="C33" i="6"/>
  <c r="B33" i="6"/>
  <c r="E32" i="6"/>
  <c r="C32" i="6"/>
  <c r="B32" i="6"/>
  <c r="E31" i="6"/>
  <c r="C31" i="6"/>
  <c r="B31" i="6"/>
  <c r="AE30" i="6"/>
  <c r="AE29" i="6" s="1"/>
  <c r="AD30" i="6"/>
  <c r="AD29" i="6" s="1"/>
  <c r="AC30" i="6"/>
  <c r="AC29" i="6" s="1"/>
  <c r="AB30" i="6"/>
  <c r="AB29" i="6" s="1"/>
  <c r="AA30" i="6"/>
  <c r="AA29" i="6" s="1"/>
  <c r="Z30" i="6"/>
  <c r="Z29" i="6" s="1"/>
  <c r="Y30" i="6"/>
  <c r="Y29" i="6" s="1"/>
  <c r="X30" i="6"/>
  <c r="X29" i="6" s="1"/>
  <c r="W30" i="6"/>
  <c r="W29" i="6" s="1"/>
  <c r="V30" i="6"/>
  <c r="V29" i="6" s="1"/>
  <c r="U30" i="6"/>
  <c r="U29" i="6" s="1"/>
  <c r="T30" i="6"/>
  <c r="T29" i="6" s="1"/>
  <c r="S30" i="6"/>
  <c r="S29" i="6" s="1"/>
  <c r="R30" i="6"/>
  <c r="R29" i="6" s="1"/>
  <c r="Q30" i="6"/>
  <c r="Q29" i="6" s="1"/>
  <c r="P30" i="6"/>
  <c r="P29" i="6" s="1"/>
  <c r="O30" i="6"/>
  <c r="O29" i="6" s="1"/>
  <c r="N30" i="6"/>
  <c r="N29" i="6" s="1"/>
  <c r="M30" i="6"/>
  <c r="M29" i="6" s="1"/>
  <c r="L30" i="6"/>
  <c r="L29" i="6" s="1"/>
  <c r="K30" i="6"/>
  <c r="K29" i="6" s="1"/>
  <c r="J30" i="6"/>
  <c r="J29" i="6" s="1"/>
  <c r="I30" i="6"/>
  <c r="I29" i="6" s="1"/>
  <c r="H30" i="6"/>
  <c r="H29" i="6" s="1"/>
  <c r="D30" i="6"/>
  <c r="D29" i="6" s="1"/>
  <c r="E26" i="6"/>
  <c r="F26" i="6" s="1"/>
  <c r="C26" i="6"/>
  <c r="B26" i="6"/>
  <c r="E25" i="6"/>
  <c r="F25" i="6" s="1"/>
  <c r="C25" i="6"/>
  <c r="B25" i="6"/>
  <c r="E24" i="6"/>
  <c r="F24" i="6" s="1"/>
  <c r="C24" i="6"/>
  <c r="B24" i="6"/>
  <c r="E23" i="6"/>
  <c r="F23" i="6" s="1"/>
  <c r="C23" i="6"/>
  <c r="B23" i="6"/>
  <c r="AE22" i="6"/>
  <c r="AD22" i="6"/>
  <c r="AD21" i="6" s="1"/>
  <c r="AC22" i="6"/>
  <c r="AC21" i="6" s="1"/>
  <c r="AB22" i="6"/>
  <c r="AB21" i="6" s="1"/>
  <c r="AA22" i="6"/>
  <c r="AA21" i="6" s="1"/>
  <c r="Z22" i="6"/>
  <c r="Z21" i="6" s="1"/>
  <c r="Y22" i="6"/>
  <c r="Y21" i="6" s="1"/>
  <c r="X22" i="6"/>
  <c r="X21" i="6" s="1"/>
  <c r="W22" i="6"/>
  <c r="W21" i="6" s="1"/>
  <c r="V22" i="6"/>
  <c r="V21" i="6" s="1"/>
  <c r="U22" i="6"/>
  <c r="U21" i="6" s="1"/>
  <c r="T22" i="6"/>
  <c r="T21" i="6" s="1"/>
  <c r="S22" i="6"/>
  <c r="S21" i="6" s="1"/>
  <c r="R22" i="6"/>
  <c r="R21" i="6" s="1"/>
  <c r="Q22" i="6"/>
  <c r="Q21" i="6" s="1"/>
  <c r="P22" i="6"/>
  <c r="P21" i="6" s="1"/>
  <c r="O22" i="6"/>
  <c r="O21" i="6" s="1"/>
  <c r="N22" i="6"/>
  <c r="N21" i="6" s="1"/>
  <c r="M22" i="6"/>
  <c r="M21" i="6" s="1"/>
  <c r="L22" i="6"/>
  <c r="L21" i="6" s="1"/>
  <c r="K22" i="6"/>
  <c r="K21" i="6" s="1"/>
  <c r="J22" i="6"/>
  <c r="J21" i="6" s="1"/>
  <c r="I22" i="6"/>
  <c r="I21" i="6" s="1"/>
  <c r="H22" i="6"/>
  <c r="H21" i="6" s="1"/>
  <c r="AE21" i="6"/>
  <c r="D21" i="6"/>
  <c r="F20" i="6"/>
  <c r="C20" i="6"/>
  <c r="B20" i="6"/>
  <c r="B19" i="6"/>
  <c r="E18" i="6"/>
  <c r="F18" i="6" s="1"/>
  <c r="C18" i="6"/>
  <c r="B18" i="6"/>
  <c r="E17" i="6"/>
  <c r="F17" i="6" s="1"/>
  <c r="C17" i="6"/>
  <c r="B17" i="6"/>
  <c r="AE16" i="6"/>
  <c r="AE15" i="6" s="1"/>
  <c r="AD16" i="6"/>
  <c r="AD15" i="6" s="1"/>
  <c r="AC16" i="6"/>
  <c r="AC15" i="6" s="1"/>
  <c r="AB16" i="6"/>
  <c r="AB15" i="6" s="1"/>
  <c r="AA16" i="6"/>
  <c r="AA15" i="6" s="1"/>
  <c r="Z16" i="6"/>
  <c r="Y16" i="6"/>
  <c r="Y15" i="6" s="1"/>
  <c r="X16" i="6"/>
  <c r="X15" i="6" s="1"/>
  <c r="W16" i="6"/>
  <c r="W15" i="6" s="1"/>
  <c r="V16" i="6"/>
  <c r="V15" i="6" s="1"/>
  <c r="U16" i="6"/>
  <c r="U15" i="6" s="1"/>
  <c r="T16" i="6"/>
  <c r="T15" i="6" s="1"/>
  <c r="S16" i="6"/>
  <c r="S15" i="6" s="1"/>
  <c r="R16" i="6"/>
  <c r="R15" i="6" s="1"/>
  <c r="Q16" i="6"/>
  <c r="Q15" i="6" s="1"/>
  <c r="P16" i="6"/>
  <c r="P15" i="6" s="1"/>
  <c r="O16" i="6"/>
  <c r="O15" i="6" s="1"/>
  <c r="N16" i="6"/>
  <c r="N15" i="6" s="1"/>
  <c r="M16" i="6"/>
  <c r="M15" i="6" s="1"/>
  <c r="L16" i="6"/>
  <c r="L15" i="6" s="1"/>
  <c r="K16" i="6"/>
  <c r="K15" i="6" s="1"/>
  <c r="J16" i="6"/>
  <c r="J15" i="6" s="1"/>
  <c r="I16" i="6"/>
  <c r="I15" i="6" s="1"/>
  <c r="H16" i="6"/>
  <c r="H15" i="6" s="1"/>
  <c r="D16" i="6"/>
  <c r="D15" i="6" s="1"/>
  <c r="Z15" i="6"/>
  <c r="E14" i="6"/>
  <c r="C14" i="6"/>
  <c r="B14" i="6"/>
  <c r="E13" i="6"/>
  <c r="C13" i="6"/>
  <c r="B13" i="6"/>
  <c r="E12" i="6"/>
  <c r="C12" i="6"/>
  <c r="B12" i="6"/>
  <c r="E11" i="6"/>
  <c r="C11" i="6"/>
  <c r="B11" i="6"/>
  <c r="AE10" i="6"/>
  <c r="AD10" i="6"/>
  <c r="AD9" i="6" s="1"/>
  <c r="AC10" i="6"/>
  <c r="AC9" i="6" s="1"/>
  <c r="AB10" i="6"/>
  <c r="AB9" i="6" s="1"/>
  <c r="AA10" i="6"/>
  <c r="AA9" i="6" s="1"/>
  <c r="Z10" i="6"/>
  <c r="Z9" i="6" s="1"/>
  <c r="Y10" i="6"/>
  <c r="Y9" i="6" s="1"/>
  <c r="X10" i="6"/>
  <c r="X9" i="6" s="1"/>
  <c r="W10" i="6"/>
  <c r="W9" i="6" s="1"/>
  <c r="V10" i="6"/>
  <c r="V9" i="6" s="1"/>
  <c r="U10" i="6"/>
  <c r="U9" i="6" s="1"/>
  <c r="T10" i="6"/>
  <c r="T9" i="6" s="1"/>
  <c r="S10" i="6"/>
  <c r="S9" i="6" s="1"/>
  <c r="R10" i="6"/>
  <c r="R9" i="6" s="1"/>
  <c r="Q10" i="6"/>
  <c r="Q9" i="6" s="1"/>
  <c r="P10" i="6"/>
  <c r="P9" i="6" s="1"/>
  <c r="O10" i="6"/>
  <c r="O9" i="6" s="1"/>
  <c r="N10" i="6"/>
  <c r="N9" i="6" s="1"/>
  <c r="M10" i="6"/>
  <c r="M9" i="6" s="1"/>
  <c r="L10" i="6"/>
  <c r="L9" i="6" s="1"/>
  <c r="K10" i="6"/>
  <c r="K9" i="6" s="1"/>
  <c r="J10" i="6"/>
  <c r="J9" i="6" s="1"/>
  <c r="I10" i="6"/>
  <c r="I9" i="6" s="1"/>
  <c r="H10" i="6"/>
  <c r="H9" i="6" s="1"/>
  <c r="AE9" i="6"/>
  <c r="D9" i="6"/>
  <c r="Q177" i="6" l="1"/>
  <c r="Q176" i="6" s="1"/>
  <c r="S177" i="6"/>
  <c r="S176" i="6" s="1"/>
  <c r="W177" i="6"/>
  <c r="W176" i="6" s="1"/>
  <c r="AA177" i="6"/>
  <c r="AA176" i="6" s="1"/>
  <c r="G179" i="6"/>
  <c r="G19" i="6"/>
  <c r="G38" i="6"/>
  <c r="H124" i="6"/>
  <c r="D148" i="6"/>
  <c r="D145" i="6" s="1"/>
  <c r="D144" i="6" s="1"/>
  <c r="D124" i="6" s="1"/>
  <c r="F148" i="6"/>
  <c r="G148" i="6"/>
  <c r="G124" i="6"/>
  <c r="F85" i="6"/>
  <c r="F79" i="6"/>
  <c r="E165" i="6"/>
  <c r="E164" i="6" s="1"/>
  <c r="U177" i="6"/>
  <c r="U176" i="6" s="1"/>
  <c r="F121" i="6"/>
  <c r="G130" i="6"/>
  <c r="B76" i="6"/>
  <c r="B75" i="6" s="1"/>
  <c r="AC177" i="6"/>
  <c r="AC176" i="6" s="1"/>
  <c r="I177" i="6"/>
  <c r="I176" i="6" s="1"/>
  <c r="Y177" i="6"/>
  <c r="Y176" i="6" s="1"/>
  <c r="F142" i="6"/>
  <c r="B145" i="6"/>
  <c r="B144" i="6" s="1"/>
  <c r="U150" i="6"/>
  <c r="AC150" i="6"/>
  <c r="E159" i="6"/>
  <c r="E158" i="6" s="1"/>
  <c r="B165" i="6"/>
  <c r="B164" i="6" s="1"/>
  <c r="J177" i="6"/>
  <c r="J176" i="6" s="1"/>
  <c r="N177" i="6"/>
  <c r="N176" i="6" s="1"/>
  <c r="R177" i="6"/>
  <c r="R176" i="6" s="1"/>
  <c r="V177" i="6"/>
  <c r="V176" i="6" s="1"/>
  <c r="Z177" i="6"/>
  <c r="Z176" i="6" s="1"/>
  <c r="AD177" i="6"/>
  <c r="AD176" i="6" s="1"/>
  <c r="C180" i="6"/>
  <c r="C179" i="6" s="1"/>
  <c r="F115" i="6"/>
  <c r="F136" i="6"/>
  <c r="P177" i="6"/>
  <c r="P176" i="6" s="1"/>
  <c r="B186" i="6"/>
  <c r="B185" i="6" s="1"/>
  <c r="C186" i="6"/>
  <c r="C185" i="6" s="1"/>
  <c r="C139" i="6"/>
  <c r="C138" i="6" s="1"/>
  <c r="L177" i="6"/>
  <c r="L176" i="6" s="1"/>
  <c r="O47" i="6"/>
  <c r="B56" i="6"/>
  <c r="B55" i="6" s="1"/>
  <c r="R47" i="6"/>
  <c r="E76" i="6"/>
  <c r="E75" i="6" s="1"/>
  <c r="F75" i="6" s="1"/>
  <c r="S47" i="6"/>
  <c r="C62" i="6"/>
  <c r="C61" i="6" s="1"/>
  <c r="X47" i="6"/>
  <c r="E16" i="6"/>
  <c r="E15" i="6" s="1"/>
  <c r="W7" i="6"/>
  <c r="AE7" i="6"/>
  <c r="I7" i="6"/>
  <c r="Q7" i="6"/>
  <c r="U7" i="6"/>
  <c r="Y7" i="6"/>
  <c r="AC7" i="6"/>
  <c r="B68" i="6"/>
  <c r="B67" i="6" s="1"/>
  <c r="L47" i="6"/>
  <c r="AB47" i="6"/>
  <c r="AA47" i="6"/>
  <c r="F65" i="6"/>
  <c r="B22" i="6"/>
  <c r="B21" i="6" s="1"/>
  <c r="S7" i="6"/>
  <c r="AA7" i="6"/>
  <c r="C42" i="6"/>
  <c r="C41" i="6" s="1"/>
  <c r="J47" i="6"/>
  <c r="Z47" i="6"/>
  <c r="I47" i="6"/>
  <c r="U47" i="6"/>
  <c r="C68" i="6"/>
  <c r="C67" i="6" s="1"/>
  <c r="O7" i="6"/>
  <c r="P47" i="6"/>
  <c r="B10" i="6"/>
  <c r="B9" i="6" s="1"/>
  <c r="F19" i="6"/>
  <c r="H27" i="6"/>
  <c r="P27" i="6"/>
  <c r="X27" i="6"/>
  <c r="AB27" i="6"/>
  <c r="C36" i="6"/>
  <c r="C35" i="6" s="1"/>
  <c r="K47" i="6"/>
  <c r="W47" i="6"/>
  <c r="AE47" i="6"/>
  <c r="B62" i="6"/>
  <c r="B61" i="6" s="1"/>
  <c r="N47" i="6"/>
  <c r="V47" i="6"/>
  <c r="J7" i="6"/>
  <c r="V7" i="6"/>
  <c r="Z7" i="6"/>
  <c r="AD7" i="6"/>
  <c r="H7" i="6"/>
  <c r="L7" i="6"/>
  <c r="P7" i="6"/>
  <c r="T7" i="6"/>
  <c r="X7" i="6"/>
  <c r="AB7" i="6"/>
  <c r="B16" i="6"/>
  <c r="B15" i="6" s="1"/>
  <c r="E36" i="6"/>
  <c r="E42" i="6"/>
  <c r="E41" i="6" s="1"/>
  <c r="B50" i="6"/>
  <c r="B49" i="6" s="1"/>
  <c r="F53" i="6"/>
  <c r="Q47" i="6"/>
  <c r="F59" i="6"/>
  <c r="F71" i="6"/>
  <c r="AD47" i="6"/>
  <c r="N7" i="6"/>
  <c r="L27" i="6"/>
  <c r="T27" i="6"/>
  <c r="C30" i="6"/>
  <c r="C29" i="6" s="1"/>
  <c r="E30" i="6"/>
  <c r="E29" i="6" s="1"/>
  <c r="K27" i="6"/>
  <c r="O27" i="6"/>
  <c r="S27" i="6"/>
  <c r="W27" i="6"/>
  <c r="AA27" i="6"/>
  <c r="AE27" i="6"/>
  <c r="C56" i="6"/>
  <c r="C55" i="6" s="1"/>
  <c r="R7" i="6"/>
  <c r="D7" i="6"/>
  <c r="C22" i="6"/>
  <c r="C21" i="6" s="1"/>
  <c r="E62" i="6"/>
  <c r="E61" i="6" s="1"/>
  <c r="B82" i="6"/>
  <c r="B81" i="6" s="1"/>
  <c r="B88" i="6"/>
  <c r="B87" i="6" s="1"/>
  <c r="F91" i="6"/>
  <c r="C88" i="6"/>
  <c r="C87" i="6" s="1"/>
  <c r="B94" i="6"/>
  <c r="B93" i="6" s="1"/>
  <c r="E100" i="6"/>
  <c r="E99" i="6" s="1"/>
  <c r="V73" i="6"/>
  <c r="F103" i="6"/>
  <c r="B100" i="6"/>
  <c r="B99" i="6" s="1"/>
  <c r="F109" i="6"/>
  <c r="B112" i="6"/>
  <c r="B111" i="6" s="1"/>
  <c r="AD73" i="6"/>
  <c r="N73" i="6"/>
  <c r="B118" i="6"/>
  <c r="B117" i="6" s="1"/>
  <c r="J73" i="6"/>
  <c r="Z73" i="6"/>
  <c r="C127" i="6"/>
  <c r="C126" i="6" s="1"/>
  <c r="O124" i="6"/>
  <c r="W124" i="6"/>
  <c r="AE124" i="6"/>
  <c r="C133" i="6"/>
  <c r="C132" i="6" s="1"/>
  <c r="B133" i="6"/>
  <c r="B132" i="6" s="1"/>
  <c r="Q124" i="6"/>
  <c r="N124" i="6"/>
  <c r="AD124" i="6"/>
  <c r="AB124" i="6"/>
  <c r="J124" i="6"/>
  <c r="V124" i="6"/>
  <c r="Z124" i="6"/>
  <c r="L124" i="6"/>
  <c r="R124" i="6"/>
  <c r="K124" i="6"/>
  <c r="S124" i="6"/>
  <c r="AA124" i="6"/>
  <c r="I124" i="6"/>
  <c r="M124" i="6"/>
  <c r="U124" i="6"/>
  <c r="Y124" i="6"/>
  <c r="AC124" i="6"/>
  <c r="E153" i="6"/>
  <c r="E152" i="6" s="1"/>
  <c r="B153" i="6"/>
  <c r="B152" i="6" s="1"/>
  <c r="B159" i="6"/>
  <c r="B158" i="6" s="1"/>
  <c r="F168" i="6"/>
  <c r="H150" i="6"/>
  <c r="L150" i="6"/>
  <c r="L123" i="6" s="1"/>
  <c r="P150" i="6"/>
  <c r="X150" i="6"/>
  <c r="AB150" i="6"/>
  <c r="M150" i="6"/>
  <c r="Q150" i="6"/>
  <c r="R150" i="6"/>
  <c r="R123" i="6" s="1"/>
  <c r="I150" i="6"/>
  <c r="Y150" i="6"/>
  <c r="K150" i="6"/>
  <c r="O150" i="6"/>
  <c r="S150" i="6"/>
  <c r="W150" i="6"/>
  <c r="AA150" i="6"/>
  <c r="AE150" i="6"/>
  <c r="B171" i="6"/>
  <c r="B170" i="6" s="1"/>
  <c r="T150" i="6"/>
  <c r="E171" i="6"/>
  <c r="E170" i="6" s="1"/>
  <c r="B180" i="6"/>
  <c r="B179" i="6" s="1"/>
  <c r="X73" i="6"/>
  <c r="H73" i="6"/>
  <c r="B106" i="6"/>
  <c r="B105" i="6" s="1"/>
  <c r="P73" i="6"/>
  <c r="R73" i="6"/>
  <c r="I73" i="6"/>
  <c r="Q73" i="6"/>
  <c r="U73" i="6"/>
  <c r="Y73" i="6"/>
  <c r="AC73" i="6"/>
  <c r="E106" i="6"/>
  <c r="J150" i="6"/>
  <c r="AD150" i="6"/>
  <c r="V150" i="6"/>
  <c r="N150" i="6"/>
  <c r="Z150" i="6"/>
  <c r="E139" i="6"/>
  <c r="E138" i="6" s="1"/>
  <c r="E133" i="6"/>
  <c r="E132" i="6" s="1"/>
  <c r="E118" i="6"/>
  <c r="E112" i="6"/>
  <c r="E111" i="6" s="1"/>
  <c r="E88" i="6"/>
  <c r="E87" i="6" s="1"/>
  <c r="F87" i="6" s="1"/>
  <c r="E82" i="6"/>
  <c r="E81" i="6" s="1"/>
  <c r="C193" i="6"/>
  <c r="E127" i="6"/>
  <c r="C194" i="6"/>
  <c r="F162" i="6"/>
  <c r="F156" i="6"/>
  <c r="D171" i="6"/>
  <c r="D170" i="6" s="1"/>
  <c r="D150" i="6" s="1"/>
  <c r="F174" i="6"/>
  <c r="C50" i="6"/>
  <c r="C49" i="6" s="1"/>
  <c r="E68" i="6"/>
  <c r="E67" i="6" s="1"/>
  <c r="E145" i="6"/>
  <c r="D177" i="6"/>
  <c r="D176" i="6" s="1"/>
  <c r="E94" i="6"/>
  <c r="E93" i="6" s="1"/>
  <c r="M73" i="6"/>
  <c r="F38" i="6"/>
  <c r="AD27" i="6"/>
  <c r="Z27" i="6"/>
  <c r="E192" i="6"/>
  <c r="B194" i="6"/>
  <c r="C195" i="6"/>
  <c r="V27" i="6"/>
  <c r="B42" i="6"/>
  <c r="B41" i="6" s="1"/>
  <c r="D27" i="6"/>
  <c r="I27" i="6"/>
  <c r="Q27" i="6"/>
  <c r="AC27" i="6"/>
  <c r="Y27" i="6"/>
  <c r="B30" i="6"/>
  <c r="B29" i="6" s="1"/>
  <c r="M27" i="6"/>
  <c r="U27" i="6"/>
  <c r="J27" i="6"/>
  <c r="N27" i="6"/>
  <c r="R27" i="6"/>
  <c r="M7" i="6"/>
  <c r="C16" i="6"/>
  <c r="C15" i="6" s="1"/>
  <c r="K7" i="6"/>
  <c r="C192" i="6"/>
  <c r="F182" i="6"/>
  <c r="G182" i="6"/>
  <c r="AC47" i="6"/>
  <c r="M47" i="6"/>
  <c r="H47" i="6"/>
  <c r="T47" i="6"/>
  <c r="Y47" i="6"/>
  <c r="D47" i="6"/>
  <c r="D73" i="6"/>
  <c r="E194" i="6"/>
  <c r="E56" i="6"/>
  <c r="C76" i="6"/>
  <c r="C75" i="6" s="1"/>
  <c r="C94" i="6"/>
  <c r="C93" i="6" s="1"/>
  <c r="P124" i="6"/>
  <c r="X124" i="6"/>
  <c r="F130" i="6"/>
  <c r="B127" i="6"/>
  <c r="B126" i="6" s="1"/>
  <c r="C10" i="6"/>
  <c r="C9" i="6" s="1"/>
  <c r="E193" i="6"/>
  <c r="E195" i="6"/>
  <c r="E10" i="6"/>
  <c r="E9" i="6" s="1"/>
  <c r="F11" i="6"/>
  <c r="F12" i="6"/>
  <c r="F13" i="6"/>
  <c r="F14" i="6"/>
  <c r="F195" i="6" s="1"/>
  <c r="E22" i="6"/>
  <c r="E21" i="6" s="1"/>
  <c r="E50" i="6"/>
  <c r="C82" i="6"/>
  <c r="C81" i="6" s="1"/>
  <c r="C100" i="6"/>
  <c r="C99" i="6" s="1"/>
  <c r="B192" i="6"/>
  <c r="B193" i="6"/>
  <c r="B195" i="6"/>
  <c r="B36" i="6"/>
  <c r="B35" i="6" s="1"/>
  <c r="L73" i="6"/>
  <c r="T73" i="6"/>
  <c r="AB73" i="6"/>
  <c r="K73" i="6"/>
  <c r="O73" i="6"/>
  <c r="S73" i="6"/>
  <c r="W73" i="6"/>
  <c r="AA73" i="6"/>
  <c r="AE73" i="6"/>
  <c r="T124" i="6"/>
  <c r="F181" i="6"/>
  <c r="G181" i="6"/>
  <c r="E180" i="6"/>
  <c r="G189" i="6"/>
  <c r="F189" i="6"/>
  <c r="C106" i="6"/>
  <c r="C105" i="6" s="1"/>
  <c r="C112" i="6"/>
  <c r="C111" i="6" s="1"/>
  <c r="C118" i="6"/>
  <c r="C117" i="6" s="1"/>
  <c r="C145" i="6"/>
  <c r="C144" i="6" s="1"/>
  <c r="H177" i="6"/>
  <c r="H176" i="6" s="1"/>
  <c r="X177" i="6"/>
  <c r="X176" i="6" s="1"/>
  <c r="M177" i="6"/>
  <c r="M176" i="6" s="1"/>
  <c r="F164" i="6"/>
  <c r="O177" i="6"/>
  <c r="O176" i="6" s="1"/>
  <c r="AE177" i="6"/>
  <c r="AE176" i="6" s="1"/>
  <c r="C153" i="6"/>
  <c r="C152" i="6" s="1"/>
  <c r="C159" i="6"/>
  <c r="C158" i="6" s="1"/>
  <c r="C165" i="6"/>
  <c r="C164" i="6" s="1"/>
  <c r="G164" i="6" s="1"/>
  <c r="C171" i="6"/>
  <c r="C170" i="6" s="1"/>
  <c r="E186" i="6"/>
  <c r="F186" i="6" s="1"/>
  <c r="H123" i="6" l="1"/>
  <c r="F152" i="6"/>
  <c r="D194" i="6"/>
  <c r="G132" i="6"/>
  <c r="E144" i="6"/>
  <c r="F144" i="6" s="1"/>
  <c r="G145" i="6"/>
  <c r="E7" i="6"/>
  <c r="W123" i="6"/>
  <c r="U123" i="6"/>
  <c r="F158" i="6"/>
  <c r="B177" i="6"/>
  <c r="B176" i="6" s="1"/>
  <c r="AC123" i="6"/>
  <c r="F61" i="6"/>
  <c r="G81" i="6"/>
  <c r="F165" i="6"/>
  <c r="N123" i="6"/>
  <c r="F170" i="6"/>
  <c r="Q123" i="6"/>
  <c r="G111" i="6"/>
  <c r="C177" i="6"/>
  <c r="C176" i="6" s="1"/>
  <c r="C124" i="6"/>
  <c r="F16" i="6"/>
  <c r="B7" i="6"/>
  <c r="G36" i="6"/>
  <c r="C27" i="6"/>
  <c r="E35" i="6"/>
  <c r="G35" i="6" s="1"/>
  <c r="G27" i="6" s="1"/>
  <c r="F62" i="6"/>
  <c r="G61" i="6"/>
  <c r="V6" i="6"/>
  <c r="S6" i="6"/>
  <c r="Z6" i="6"/>
  <c r="F76" i="6"/>
  <c r="W6" i="6"/>
  <c r="AD6" i="6"/>
  <c r="B47" i="6"/>
  <c r="X6" i="6"/>
  <c r="P6" i="6"/>
  <c r="C47" i="6"/>
  <c r="AA6" i="6"/>
  <c r="AE6" i="6"/>
  <c r="O6" i="6"/>
  <c r="L6" i="6"/>
  <c r="L191" i="6" s="1"/>
  <c r="C7" i="6"/>
  <c r="G16" i="6"/>
  <c r="M6" i="6"/>
  <c r="F68" i="6"/>
  <c r="G68" i="6"/>
  <c r="U6" i="6"/>
  <c r="U191" i="6" s="1"/>
  <c r="AB6" i="6"/>
  <c r="Q6" i="6"/>
  <c r="F81" i="6"/>
  <c r="F82" i="6"/>
  <c r="G87" i="6"/>
  <c r="G99" i="6"/>
  <c r="F99" i="6"/>
  <c r="Y6" i="6"/>
  <c r="F100" i="6"/>
  <c r="F112" i="6"/>
  <c r="F111" i="6"/>
  <c r="N6" i="6"/>
  <c r="I6" i="6"/>
  <c r="B73" i="6"/>
  <c r="H6" i="6"/>
  <c r="AC6" i="6"/>
  <c r="J6" i="6"/>
  <c r="G127" i="6"/>
  <c r="E126" i="6"/>
  <c r="F126" i="6" s="1"/>
  <c r="AE123" i="6"/>
  <c r="O123" i="6"/>
  <c r="F133" i="6"/>
  <c r="B124" i="6"/>
  <c r="V123" i="6"/>
  <c r="V191" i="6" s="1"/>
  <c r="D123" i="6"/>
  <c r="AD123" i="6"/>
  <c r="Z123" i="6"/>
  <c r="M123" i="6"/>
  <c r="I123" i="6"/>
  <c r="J123" i="6"/>
  <c r="AB123" i="6"/>
  <c r="Y123" i="6"/>
  <c r="Y191" i="6" s="1"/>
  <c r="AA123" i="6"/>
  <c r="K123" i="6"/>
  <c r="S123" i="6"/>
  <c r="F153" i="6"/>
  <c r="B150" i="6"/>
  <c r="G158" i="6"/>
  <c r="F159" i="6"/>
  <c r="X123" i="6"/>
  <c r="P123" i="6"/>
  <c r="T123" i="6"/>
  <c r="F171" i="6"/>
  <c r="R6" i="6"/>
  <c r="R191" i="6" s="1"/>
  <c r="E105" i="6"/>
  <c r="F105" i="6" s="1"/>
  <c r="F106" i="6"/>
  <c r="T6" i="6"/>
  <c r="G170" i="6"/>
  <c r="F139" i="6"/>
  <c r="E117" i="6"/>
  <c r="G117" i="6" s="1"/>
  <c r="F118" i="6"/>
  <c r="F88" i="6"/>
  <c r="E150" i="6"/>
  <c r="G152" i="6"/>
  <c r="F145" i="6"/>
  <c r="G192" i="6"/>
  <c r="F192" i="6"/>
  <c r="B27" i="6"/>
  <c r="B6" i="6" s="1"/>
  <c r="D6" i="6"/>
  <c r="K6" i="6"/>
  <c r="E49" i="6"/>
  <c r="F50" i="6"/>
  <c r="C73" i="6"/>
  <c r="F132" i="6"/>
  <c r="G144" i="6"/>
  <c r="F56" i="6"/>
  <c r="E55" i="6"/>
  <c r="F36" i="6"/>
  <c r="C150" i="6"/>
  <c r="G138" i="6"/>
  <c r="F138" i="6"/>
  <c r="G180" i="6"/>
  <c r="E179" i="6"/>
  <c r="F180" i="6"/>
  <c r="G67" i="6"/>
  <c r="F67" i="6"/>
  <c r="F15" i="6"/>
  <c r="F7" i="6" s="1"/>
  <c r="G15" i="6"/>
  <c r="G7" i="6" s="1"/>
  <c r="G193" i="6"/>
  <c r="F193" i="6"/>
  <c r="G194" i="6"/>
  <c r="F194" i="6"/>
  <c r="F127" i="6"/>
  <c r="G186" i="6"/>
  <c r="E185" i="6"/>
  <c r="G185" i="6" s="1"/>
  <c r="G177" i="6" s="1"/>
  <c r="G176" i="6" s="1"/>
  <c r="G75" i="6"/>
  <c r="F35" i="6" l="1"/>
  <c r="F27" i="6" s="1"/>
  <c r="F150" i="6"/>
  <c r="G150" i="6"/>
  <c r="B123" i="6"/>
  <c r="B191" i="6" s="1"/>
  <c r="E27" i="6"/>
  <c r="W191" i="6"/>
  <c r="AC191" i="6"/>
  <c r="N191" i="6"/>
  <c r="Q191" i="6"/>
  <c r="E177" i="6"/>
  <c r="E176" i="6" s="1"/>
  <c r="C123" i="6"/>
  <c r="F185" i="6"/>
  <c r="O191" i="6"/>
  <c r="AE191" i="6"/>
  <c r="S191" i="6"/>
  <c r="X191" i="6"/>
  <c r="Z191" i="6"/>
  <c r="AD191" i="6"/>
  <c r="P191" i="6"/>
  <c r="C6" i="6"/>
  <c r="AA191" i="6"/>
  <c r="AB191" i="6"/>
  <c r="M191" i="6"/>
  <c r="I191" i="6"/>
  <c r="J191" i="6"/>
  <c r="H191" i="6"/>
  <c r="G126" i="6"/>
  <c r="E124" i="6"/>
  <c r="K191" i="6"/>
  <c r="D191" i="6"/>
  <c r="T191" i="6"/>
  <c r="G105" i="6"/>
  <c r="E73" i="6"/>
  <c r="F117" i="6"/>
  <c r="G55" i="6"/>
  <c r="F55" i="6"/>
  <c r="F179" i="6"/>
  <c r="F49" i="6"/>
  <c r="E47" i="6"/>
  <c r="G73" i="6" l="1"/>
  <c r="F73" i="6"/>
  <c r="E123" i="6"/>
  <c r="F124" i="6"/>
  <c r="C191" i="6"/>
  <c r="F177" i="6"/>
  <c r="F176" i="6" s="1"/>
  <c r="E6" i="6"/>
  <c r="G6" i="6" s="1"/>
  <c r="F47" i="6"/>
  <c r="G47" i="6"/>
  <c r="G123" i="6" l="1"/>
  <c r="F123" i="6"/>
  <c r="E191" i="6"/>
  <c r="F191" i="6" s="1"/>
  <c r="F6" i="6"/>
  <c r="G191" i="6" l="1"/>
</calcChain>
</file>

<file path=xl/sharedStrings.xml><?xml version="1.0" encoding="utf-8"?>
<sst xmlns="http://schemas.openxmlformats.org/spreadsheetml/2006/main" count="251" uniqueCount="81">
  <si>
    <t>Мероприятия программы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</si>
  <si>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</si>
  <si>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</si>
  <si>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</si>
  <si>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</si>
  <si>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</si>
  <si>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</si>
  <si>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</si>
  <si>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</si>
  <si>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</si>
  <si>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</si>
  <si>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</si>
  <si>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</si>
  <si>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</si>
  <si>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</si>
  <si>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</si>
  <si>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</si>
  <si>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</si>
  <si>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</si>
  <si>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</si>
  <si>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Мероприятия:</t>
  </si>
  <si>
    <t>бюджет города Когалыма</t>
  </si>
  <si>
    <t>бюджет автономного округа</t>
  </si>
  <si>
    <t>федеральный бюджет</t>
  </si>
  <si>
    <t>привлеченные средства</t>
  </si>
  <si>
    <t>Итого по программе, в том числе</t>
  </si>
  <si>
    <t>План на 2015 год</t>
  </si>
  <si>
    <t>Всего</t>
  </si>
  <si>
    <t>Муниципальная программа "Обеспечение прав и законных интересов населения города Когалыма в отдельных сферах жизнедеятельности на 2014-2017 годы"</t>
  </si>
  <si>
    <t>Подпрограмма 1. Профилактика правонарушений.</t>
  </si>
  <si>
    <t>Задача 1. Профилактика правонарушений в общественных местах, в том числе с участием граждан</t>
  </si>
  <si>
    <t>1.1. 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</si>
  <si>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1.3. 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 Когалыма, местах массового пребывания граждан, обеспечение функционирования систем видеообзора, с установкой мониторов для контроля за обстановкой и оперативного реагирования, модернизация имеющихся систем видеонаблюдения</t>
  </si>
  <si>
    <t>1.4. Размещения (в том числе разработки проектов, приобретения, установки, монтажа, подключения) в городе Когалыме, на въездах и выездах из города систем видеообзора, модернизации, обеспечения функционирования систем видеонаблюдения по направлению безопасности дорожного движения и информирования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</t>
  </si>
  <si>
    <t>Задача 2. Развитие правовой поддержки и правовой грамотности граждан</t>
  </si>
  <si>
    <t>2.1. Реализация переданных государственных полномочий по государственной регистрации актов гражданского состояния</t>
  </si>
  <si>
    <t>2.2. Осуществление отдельных государственных полномочий по созданию и обеспечению деятельности административной комиссии</t>
  </si>
  <si>
    <t>2.3.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</si>
  <si>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Задача 3. "Совершенствование информационного и методического обеспечения профилактики правонарушений, повышения правосоздания граждан"</t>
  </si>
  <si>
    <t>3.1. Создание и прокат на телевидении видеоматериалов по профилактике правонарушений</t>
  </si>
  <si>
    <t>3.2. Изготовление и распространение продукции информационно-профилактического характера (банеры, плакаты, печатная продукция и др.)</t>
  </si>
  <si>
    <t>3.3. Проведение городских конкурсов: "Государство. Право. Я", "Юный помошник полиции"</t>
  </si>
  <si>
    <t>3.4. Развитие материально-технической базы профильных классов и военно-патриотических клубов</t>
  </si>
  <si>
    <t>Задача 4. Профилактика правонарушений в сфере безопасности дорожного движения</t>
  </si>
  <si>
    <t>4.1. Организация регулярного освещения вопросов безопасности дорожного движения по телевидению (производство видеороликов, видеофильмов, размещение объявлений, "Бегущая строка", участие в прямых эфирах, игровых передачах и др.), по радио и в печатных изданиях</t>
  </si>
  <si>
    <t>4.2. Организация и проведение профилактических операций, ежегодных конкурсов, слётов, соревнований, связанных с безопасностью дорожного движения и профилактикой детского дорожно-транспортного травматизма</t>
  </si>
  <si>
    <t>4.3. Приобретение печатной и сувенирной продукции по пропаганде и обучению населения правилам дорожного движения (тематические сувениры, информационные листики, наглядные пособия, открытки, памятки, буклеты, грамоты)</t>
  </si>
  <si>
    <t>4.4. Организация и проведение конкурсов среди водителей автотранспортных предприятий, водителей личного транспорта, начинающих водителей, автошкол: "Безопасный перевозчик", "Безопасный мотоциклист!", "Автоледи". Приобретение поощрительных призов для награждения участников конкурса</t>
  </si>
  <si>
    <t>4.5. Организация и проведение игровой тематической программы среди детей и подростков "Азбука дорог"</t>
  </si>
  <si>
    <t>4.6. Участие команд юных инспекторов движения в окружном конкурсе "Безопасное колесо"</t>
  </si>
  <si>
    <t>4.7. Приобретение необходимого учебного оборудования для оснащения кабинетов по безопасности дорожного движения в образовательных учреждениях. Приобретение методической литературы для преподавателей по обучению детей правилам дорожного движения</t>
  </si>
  <si>
    <t>4.8. Приобретение наглядных пособий, технических средств, игр, игрового оборудования, учебно-методической и детской художественной литературы по безопасности дорожного движения для образовательных организаций</t>
  </si>
  <si>
    <t>Подпрограмма 2. Профилактика незаконного оборота и потребления наркотических средств и психотропных веществ.</t>
  </si>
  <si>
    <t>Задача 5. Координация и создание условий для деятельности субъектов профилактики наркомании</t>
  </si>
  <si>
    <t>5.1.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</t>
  </si>
  <si>
    <t>5.4. Проведение семинаров, семинаров-тренингов, конференций, конкурсов, "круглых столов", совещаний для специалистов, представителей общественных организаций, волонтеров,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</t>
  </si>
  <si>
    <t>5.6. Создание и распространение на территории города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</si>
  <si>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5.7. Организация и проведение мероприятий среди детей, подростков молодежи направленных на здоровый образ жизни, профилактику наркомании</t>
  </si>
  <si>
    <t>Задача 6. Развитие профилактической деятельности</t>
  </si>
  <si>
    <t>6.2. Проведение городской акции среди студентов и работающей молодежи "Шаг навстречу"</t>
  </si>
  <si>
    <t>6.3. Организация и проведение детско-юношеского марафона "Прекрасное слово - жизнь"</t>
  </si>
  <si>
    <t>6.5. Реализация проекта "Спорт - основа здорового образа жизни"</t>
  </si>
  <si>
    <t>6.8. Организация профильной смены для лидеров детско-юношеских волонтерских движений</t>
  </si>
  <si>
    <t>Подпрограмма 3. Создание условий для выполнения функций, направленных на обеспечение прав и законных интересов жителей автономного округа в отдельных сферах жизнедеятельность.</t>
  </si>
  <si>
    <t>Задача 7. Обеспечение выполнения отдельных государственных полномочий и функций</t>
  </si>
  <si>
    <t>7.1. Реализация переданных государственных полномочий по государственной регистрации актов гражданского состояния</t>
  </si>
  <si>
    <t>7.2.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</t>
  </si>
  <si>
    <t>Сетевой график по реализации мероприятий муниципальной программы "Обеспечение прав и законных интересов населения города Когалыма в отдельных сферах жизнедеятельности в 2014-2017 годах" на 01.03.2015 г.</t>
  </si>
  <si>
    <t>Мероприятие использовалось в 2014 году.</t>
  </si>
  <si>
    <t>План на 01.04.2015</t>
  </si>
  <si>
    <t>Профинансировано на 01.04.15</t>
  </si>
  <si>
    <t>В соответствии с решением Думы города Когалыма от 17.02.2015 №506 перараспределены денежных средства между соисполнителями программы, вносятся изменения в муниципальную программу.</t>
  </si>
  <si>
    <t xml:space="preserve">В соответствии с решением Думы города Когалыма от 17.02.2015 №506 перараспределены денежных средства между соисполнителями программы, вносятся изменения в муниципальную программу. </t>
  </si>
  <si>
    <t>Заключены следующие договора поставки: №63 от 17.03.2015г. на сумму 100,0 тыс.руб., №64 от 18.03.2015г. на 58,0 тыс.руб. с  ООО "Мастерская радости" г.Екатеринбург. Приобретены  ростовые куклы в количестве 3 шт.</t>
  </si>
  <si>
    <r>
      <t>Созданы условия для деятельности народной дружины города Когалыма. Заключены следующие договора:                                                                                                             - от 18.03.2015 №02/Д  с КГМУП «Рябинушка» на  изготовление нарукавных повязок в количестве 31 шт. на сумму 9,61 тыс. руб. 
- от 23.03.2015 №145 с ООО «Лотос» по нанесению  термопечати  на сумму 4,65 тыс. руб. 
- от 23.03.2015 №84/15-Бс  КМУП «Когалымская городская типография» на изготовление бланков удостоверений в количестве 35 шт. на сумму 3,84тыс. руб.</t>
    </r>
    <r>
      <rPr>
        <sz val="1"/>
        <rFont val="Calibri"/>
        <family val="2"/>
        <charset val="204"/>
        <scheme val="minor"/>
      </rPr>
      <t>((</t>
    </r>
    <r>
      <rPr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</si>
  <si>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>Заключены следующие договора:  договор купли-продажи №05-15 от 02.02.2015г. Приобретены модельный ракетный двигатель 10,0 Н (С-3) - 50 шт., модельный ракетный двигатель 5,0 Н (В-4) - 30 шт., модельный ракетный двигатель 2,5 Н (А-3) - 136 шт., рулевая машинка WQ2811 - 3 шт. на сумму 62,85 тыс. рублей; договор постаки товара от 10.02.2015 №32 приобретены хозяйственные товары на сумму 3,018 тыс. рублей,  договор постаки товара от 09.02.2015 №27-15 приобретены продукты питания на сумму 2,76 тыс.руб.</t>
  </si>
  <si>
    <t xml:space="preserve">с 23-27.03.2015 года проведено общегородское мероприятие "Веснянка - 2015". Заключены следующие договора: договор поставки товара от 16.03.2015 №ДДТ/001/15 на сумму 10,0 тыс.руб.; №ДДТ/002/15 на сумму 5,0 тыс.руб. договор поставки подарочной продукции от 22.03.2015 №1-1/15-ДДТ на оказание услуг по организации профильной смены лагеря с дневным пребыванием детей для лидеров детского движения образовательных организаций города Когалыма  "Веснянка - 2015" на сумму 145,0 тыс руб. </t>
  </si>
  <si>
    <t>Заключен договор №28В от 17.03.2015 г. Челябинск с ООО "Образовательные инновации". Приобретен конструктор 80,30 тыс.руб. и лицензионное программное обеспечение к нему на сумму 24.70 тыс.руб.</t>
  </si>
  <si>
    <t>Ответственный исполнитель __________Н.Г.Огнева</t>
  </si>
  <si>
    <t>Согласовано_____________________С.Е.Михалева</t>
  </si>
  <si>
    <t>Заключен договор от 01.02.2015 по 30.04.2015 №7/00015 ТД15 с  ООО Техцентр "ЛУКОМ-А"на обслуживание автоматизированной системы дорожного движения и безопасный город на сумму 80,75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</si>
</sst>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_ ;[Red]\-#,##0\ "/>
    <numFmt numFmtId="166" formatCode="#,##0.00\ _₽"/>
    <numFmt numFmtId="167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7" fillId="0" borderId="0"/>
    <xf numFmtId="0" fontId="3" fillId="0" borderId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8" fillId="0" borderId="0"/>
    <xf numFmtId="0" fontId="3" fillId="0" borderId="0"/>
  </cellStyleXfs>
  <cellXfs count="103">
    <xf numFmtId="0" fontId="0" fillId="0" borderId="0" xfId="0"/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 applyFill="1"/>
    <xf numFmtId="0" fontId="10" fillId="0" borderId="0" xfId="0" applyFont="1"/>
    <xf numFmtId="0" fontId="11" fillId="0" borderId="0" xfId="0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164" fontId="1" fillId="3" borderId="1" xfId="0" applyNumberFormat="1" applyFont="1" applyFill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left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166" fontId="1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left" vertical="center" wrapText="1"/>
    </xf>
    <xf numFmtId="166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justify" vertical="top" wrapText="1"/>
    </xf>
    <xf numFmtId="0" fontId="1" fillId="7" borderId="1" xfId="0" applyFont="1" applyFill="1" applyBorder="1" applyAlignment="1">
      <alignment horizontal="left" vertical="center" wrapText="1"/>
    </xf>
    <xf numFmtId="166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left" vertical="center" wrapText="1"/>
    </xf>
    <xf numFmtId="166" fontId="2" fillId="7" borderId="1" xfId="0" applyNumberFormat="1" applyFont="1" applyFill="1" applyBorder="1" applyAlignment="1">
      <alignment horizontal="center" vertical="center" wrapText="1"/>
    </xf>
    <xf numFmtId="166" fontId="2" fillId="7" borderId="1" xfId="0" applyNumberFormat="1" applyFont="1" applyFill="1" applyBorder="1" applyAlignment="1" applyProtection="1">
      <alignment horizontal="center" vertical="center" wrapText="1"/>
    </xf>
    <xf numFmtId="166" fontId="1" fillId="7" borderId="1" xfId="0" applyNumberFormat="1" applyFont="1" applyFill="1" applyBorder="1" applyAlignment="1" applyProtection="1">
      <alignment horizontal="center" vertical="center" wrapText="1"/>
    </xf>
    <xf numFmtId="164" fontId="1" fillId="7" borderId="1" xfId="0" applyNumberFormat="1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166" fontId="1" fillId="5" borderId="1" xfId="0" applyNumberFormat="1" applyFont="1" applyFill="1" applyBorder="1" applyAlignment="1" applyProtection="1">
      <alignment horizontal="center" vertical="center" wrapText="1"/>
    </xf>
    <xf numFmtId="166" fontId="2" fillId="6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left" vertical="top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166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10" fillId="0" borderId="0" xfId="0" applyFont="1" applyAlignment="1"/>
    <xf numFmtId="0" fontId="10" fillId="0" borderId="0" xfId="0" applyFont="1" applyFill="1"/>
    <xf numFmtId="0" fontId="11" fillId="0" borderId="0" xfId="0" applyFont="1" applyAlignment="1">
      <alignment horizontal="left" vertical="center"/>
    </xf>
    <xf numFmtId="0" fontId="11" fillId="0" borderId="0" xfId="0" applyFont="1" applyFill="1"/>
    <xf numFmtId="0" fontId="2" fillId="6" borderId="1" xfId="0" applyFont="1" applyFill="1" applyBorder="1" applyAlignment="1">
      <alignment horizontal="left" vertical="top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166" fontId="2" fillId="0" borderId="1" xfId="8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left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166" fontId="2" fillId="6" borderId="2" xfId="0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3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166" fontId="2" fillId="6" borderId="6" xfId="0" applyNumberFormat="1" applyFont="1" applyFill="1" applyBorder="1" applyAlignment="1">
      <alignment horizontal="left" vertical="top" wrapText="1"/>
    </xf>
    <xf numFmtId="166" fontId="2" fillId="6" borderId="3" xfId="0" applyNumberFormat="1" applyFont="1" applyFill="1" applyBorder="1" applyAlignment="1">
      <alignment horizontal="left" vertical="top" wrapText="1"/>
    </xf>
  </cellXfs>
  <cellStyles count="9">
    <cellStyle name="Обычный" xfId="0" builtinId="0"/>
    <cellStyle name="Обычный 2" xfId="2"/>
    <cellStyle name="Обычный 3" xfId="3"/>
    <cellStyle name="Обычный 4" xfId="1"/>
    <cellStyle name="Обычный 5" xfId="7"/>
    <cellStyle name="Обычный 6" xfId="8"/>
    <cellStyle name="Финансовый 2" xfId="4"/>
    <cellStyle name="Финансовый 3" xfId="5"/>
    <cellStyle name="Финансов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3"/>
  <sheetViews>
    <sheetView tabSelected="1" topLeftCell="X168" zoomScaleNormal="100" workbookViewId="0">
      <selection activeCell="AF15" sqref="AF15"/>
    </sheetView>
  </sheetViews>
  <sheetFormatPr defaultRowHeight="15.75" x14ac:dyDescent="0.25"/>
  <cols>
    <col min="1" max="1" width="46.42578125" style="66" customWidth="1"/>
    <col min="2" max="3" width="11.140625" style="12" customWidth="1"/>
    <col min="4" max="4" width="10.28515625" style="12" customWidth="1"/>
    <col min="5" max="5" width="10" style="12" customWidth="1"/>
    <col min="6" max="6" width="9.140625" style="12" customWidth="1"/>
    <col min="7" max="7" width="8.7109375" style="12" customWidth="1"/>
    <col min="8" max="8" width="10.140625" style="12" customWidth="1"/>
    <col min="9" max="9" width="10.5703125" style="12" customWidth="1"/>
    <col min="10" max="10" width="10" style="12" customWidth="1"/>
    <col min="11" max="11" width="10.42578125" style="12" customWidth="1"/>
    <col min="12" max="12" width="10.140625" style="12" customWidth="1"/>
    <col min="13" max="13" width="10.28515625" style="12" customWidth="1"/>
    <col min="14" max="14" width="9.85546875" style="12" customWidth="1"/>
    <col min="15" max="15" width="8.140625" style="12" customWidth="1"/>
    <col min="16" max="16" width="10" style="12" customWidth="1"/>
    <col min="17" max="17" width="8.28515625" style="12" customWidth="1"/>
    <col min="18" max="18" width="10.85546875" style="12" customWidth="1"/>
    <col min="19" max="19" width="8" style="12" customWidth="1"/>
    <col min="20" max="20" width="10.5703125" style="12" customWidth="1"/>
    <col min="21" max="21" width="9.140625" style="12" customWidth="1"/>
    <col min="22" max="22" width="9.42578125" style="12" customWidth="1"/>
    <col min="23" max="23" width="7.7109375" style="12" customWidth="1"/>
    <col min="24" max="24" width="9.7109375" style="12" customWidth="1"/>
    <col min="25" max="25" width="8.42578125" style="12" customWidth="1"/>
    <col min="26" max="26" width="10.28515625" style="12" customWidth="1"/>
    <col min="27" max="27" width="8.5703125" style="12" customWidth="1"/>
    <col min="28" max="28" width="10.42578125" style="12" customWidth="1"/>
    <col min="29" max="29" width="7.85546875" style="12" customWidth="1"/>
    <col min="30" max="30" width="9.85546875" style="12" customWidth="1"/>
    <col min="31" max="31" width="8.28515625" style="12" customWidth="1"/>
    <col min="32" max="32" width="70" style="12" customWidth="1"/>
    <col min="33" max="16384" width="9.140625" style="12"/>
  </cols>
  <sheetData>
    <row r="1" spans="1:33" x14ac:dyDescent="0.25">
      <c r="A1" s="8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0"/>
      <c r="V1" s="10"/>
      <c r="W1" s="10"/>
      <c r="X1" s="10"/>
      <c r="Y1" s="10"/>
      <c r="Z1" s="10"/>
      <c r="AA1" s="10"/>
      <c r="AB1" s="10"/>
      <c r="AC1" s="11"/>
      <c r="AD1" s="11"/>
      <c r="AE1" s="11"/>
      <c r="AF1" s="11"/>
      <c r="AG1" s="11"/>
    </row>
    <row r="2" spans="1:33" s="4" customFormat="1" x14ac:dyDescent="0.25">
      <c r="A2" s="90" t="s">
        <v>0</v>
      </c>
      <c r="B2" s="91" t="s">
        <v>26</v>
      </c>
      <c r="C2" s="91" t="s">
        <v>69</v>
      </c>
      <c r="D2" s="91" t="s">
        <v>70</v>
      </c>
      <c r="E2" s="91" t="s">
        <v>1</v>
      </c>
      <c r="F2" s="82" t="s">
        <v>2</v>
      </c>
      <c r="G2" s="82"/>
      <c r="H2" s="82" t="s">
        <v>3</v>
      </c>
      <c r="I2" s="82"/>
      <c r="J2" s="82" t="s">
        <v>4</v>
      </c>
      <c r="K2" s="82"/>
      <c r="L2" s="82" t="s">
        <v>5</v>
      </c>
      <c r="M2" s="82"/>
      <c r="N2" s="82" t="s">
        <v>6</v>
      </c>
      <c r="O2" s="82"/>
      <c r="P2" s="82" t="s">
        <v>7</v>
      </c>
      <c r="Q2" s="82"/>
      <c r="R2" s="82" t="s">
        <v>8</v>
      </c>
      <c r="S2" s="82"/>
      <c r="T2" s="82" t="s">
        <v>9</v>
      </c>
      <c r="U2" s="82"/>
      <c r="V2" s="82" t="s">
        <v>10</v>
      </c>
      <c r="W2" s="82"/>
      <c r="X2" s="82" t="s">
        <v>11</v>
      </c>
      <c r="Y2" s="82"/>
      <c r="Z2" s="82" t="s">
        <v>12</v>
      </c>
      <c r="AA2" s="82"/>
      <c r="AB2" s="82" t="s">
        <v>13</v>
      </c>
      <c r="AC2" s="82"/>
      <c r="AD2" s="83" t="s">
        <v>14</v>
      </c>
      <c r="AE2" s="84"/>
      <c r="AF2" s="94" t="s">
        <v>15</v>
      </c>
    </row>
    <row r="3" spans="1:33" s="4" customFormat="1" ht="63" x14ac:dyDescent="0.25">
      <c r="A3" s="90"/>
      <c r="B3" s="92"/>
      <c r="C3" s="92"/>
      <c r="D3" s="93"/>
      <c r="E3" s="92"/>
      <c r="F3" s="13" t="s">
        <v>16</v>
      </c>
      <c r="G3" s="13" t="s">
        <v>17</v>
      </c>
      <c r="H3" s="14" t="s">
        <v>18</v>
      </c>
      <c r="I3" s="14" t="s">
        <v>19</v>
      </c>
      <c r="J3" s="14" t="s">
        <v>18</v>
      </c>
      <c r="K3" s="14" t="s">
        <v>19</v>
      </c>
      <c r="L3" s="14" t="s">
        <v>18</v>
      </c>
      <c r="M3" s="14" t="s">
        <v>19</v>
      </c>
      <c r="N3" s="14" t="s">
        <v>18</v>
      </c>
      <c r="O3" s="14" t="s">
        <v>19</v>
      </c>
      <c r="P3" s="14" t="s">
        <v>18</v>
      </c>
      <c r="Q3" s="14" t="s">
        <v>19</v>
      </c>
      <c r="R3" s="14" t="s">
        <v>18</v>
      </c>
      <c r="S3" s="14" t="s">
        <v>19</v>
      </c>
      <c r="T3" s="14" t="s">
        <v>18</v>
      </c>
      <c r="U3" s="14" t="s">
        <v>19</v>
      </c>
      <c r="V3" s="14" t="s">
        <v>18</v>
      </c>
      <c r="W3" s="14" t="s">
        <v>19</v>
      </c>
      <c r="X3" s="14" t="s">
        <v>18</v>
      </c>
      <c r="Y3" s="14" t="s">
        <v>19</v>
      </c>
      <c r="Z3" s="14" t="s">
        <v>18</v>
      </c>
      <c r="AA3" s="14" t="s">
        <v>19</v>
      </c>
      <c r="AB3" s="14" t="s">
        <v>18</v>
      </c>
      <c r="AC3" s="14" t="s">
        <v>19</v>
      </c>
      <c r="AD3" s="14" t="s">
        <v>18</v>
      </c>
      <c r="AE3" s="14" t="s">
        <v>19</v>
      </c>
      <c r="AF3" s="94"/>
    </row>
    <row r="4" spans="1:33" s="5" customFormat="1" x14ac:dyDescent="0.25">
      <c r="A4" s="15">
        <v>1</v>
      </c>
      <c r="B4" s="16">
        <v>2</v>
      </c>
      <c r="C4" s="16">
        <v>3</v>
      </c>
      <c r="D4" s="16"/>
      <c r="E4" s="16">
        <v>4</v>
      </c>
      <c r="F4" s="16">
        <v>5</v>
      </c>
      <c r="G4" s="16">
        <v>6</v>
      </c>
      <c r="H4" s="16">
        <v>3</v>
      </c>
      <c r="I4" s="16">
        <v>8</v>
      </c>
      <c r="J4" s="16">
        <v>4</v>
      </c>
      <c r="K4" s="16">
        <v>10</v>
      </c>
      <c r="L4" s="16">
        <v>5</v>
      </c>
      <c r="M4" s="16">
        <v>12</v>
      </c>
      <c r="N4" s="16">
        <v>6</v>
      </c>
      <c r="O4" s="16">
        <v>14</v>
      </c>
      <c r="P4" s="16">
        <v>7</v>
      </c>
      <c r="Q4" s="16">
        <v>16</v>
      </c>
      <c r="R4" s="16">
        <v>8</v>
      </c>
      <c r="S4" s="16">
        <v>18</v>
      </c>
      <c r="T4" s="16">
        <v>9</v>
      </c>
      <c r="U4" s="16">
        <v>20</v>
      </c>
      <c r="V4" s="16">
        <v>10</v>
      </c>
      <c r="W4" s="16">
        <v>22</v>
      </c>
      <c r="X4" s="16">
        <v>11</v>
      </c>
      <c r="Y4" s="16">
        <v>24</v>
      </c>
      <c r="Z4" s="16">
        <v>12</v>
      </c>
      <c r="AA4" s="16">
        <v>26</v>
      </c>
      <c r="AB4" s="16">
        <v>13</v>
      </c>
      <c r="AC4" s="16">
        <v>28</v>
      </c>
      <c r="AD4" s="16">
        <v>14</v>
      </c>
      <c r="AE4" s="16">
        <v>30</v>
      </c>
      <c r="AF4" s="16">
        <v>31</v>
      </c>
    </row>
    <row r="5" spans="1:33" s="3" customFormat="1" x14ac:dyDescent="0.25">
      <c r="A5" s="17" t="s">
        <v>28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3" s="2" customFormat="1" ht="31.5" x14ac:dyDescent="0.25">
      <c r="A6" s="19" t="s">
        <v>29</v>
      </c>
      <c r="B6" s="20">
        <f>B7+B27+B47+B73</f>
        <v>6384.0926200000004</v>
      </c>
      <c r="C6" s="20">
        <f t="shared" ref="C6:AE6" si="0">C7+C27+C47+C73</f>
        <v>1714.21352</v>
      </c>
      <c r="D6" s="20">
        <f t="shared" si="0"/>
        <v>1553.1</v>
      </c>
      <c r="E6" s="20">
        <f t="shared" si="0"/>
        <v>1286.8990600000002</v>
      </c>
      <c r="F6" s="20">
        <f>E6*100/B6</f>
        <v>20.157900841983714</v>
      </c>
      <c r="G6" s="20">
        <f>E6*100/C6</f>
        <v>75.072273377006155</v>
      </c>
      <c r="H6" s="20">
        <f t="shared" si="0"/>
        <v>669.41599999999994</v>
      </c>
      <c r="I6" s="20">
        <f t="shared" si="0"/>
        <v>572.30199999999991</v>
      </c>
      <c r="J6" s="20">
        <f t="shared" si="0"/>
        <v>316.05899999999997</v>
      </c>
      <c r="K6" s="20">
        <f t="shared" si="0"/>
        <v>302.08</v>
      </c>
      <c r="L6" s="20">
        <f t="shared" si="0"/>
        <v>728.73851999999999</v>
      </c>
      <c r="M6" s="20">
        <f t="shared" si="0"/>
        <v>412.51706000000001</v>
      </c>
      <c r="N6" s="20">
        <f t="shared" si="0"/>
        <v>680.25800000000004</v>
      </c>
      <c r="O6" s="20">
        <f t="shared" si="0"/>
        <v>0</v>
      </c>
      <c r="P6" s="20">
        <f t="shared" si="0"/>
        <v>539.90599999999995</v>
      </c>
      <c r="Q6" s="20">
        <f t="shared" si="0"/>
        <v>0</v>
      </c>
      <c r="R6" s="20">
        <f t="shared" si="0"/>
        <v>309.447</v>
      </c>
      <c r="S6" s="20">
        <f t="shared" si="0"/>
        <v>0</v>
      </c>
      <c r="T6" s="20">
        <f t="shared" si="0"/>
        <v>681.55516</v>
      </c>
      <c r="U6" s="20">
        <f t="shared" si="0"/>
        <v>0</v>
      </c>
      <c r="V6" s="20">
        <f t="shared" si="0"/>
        <v>219.70700000000002</v>
      </c>
      <c r="W6" s="20">
        <f t="shared" si="0"/>
        <v>0</v>
      </c>
      <c r="X6" s="20">
        <f t="shared" si="0"/>
        <v>259.11900000000003</v>
      </c>
      <c r="Y6" s="20">
        <f t="shared" si="0"/>
        <v>0</v>
      </c>
      <c r="Z6" s="20">
        <f t="shared" si="0"/>
        <v>508.60400000000004</v>
      </c>
      <c r="AA6" s="20">
        <f t="shared" si="0"/>
        <v>0</v>
      </c>
      <c r="AB6" s="20">
        <f t="shared" si="0"/>
        <v>687.15634000000011</v>
      </c>
      <c r="AC6" s="20">
        <f t="shared" si="0"/>
        <v>0</v>
      </c>
      <c r="AD6" s="20">
        <f t="shared" si="0"/>
        <v>784.12660000000005</v>
      </c>
      <c r="AE6" s="20">
        <f t="shared" si="0"/>
        <v>0</v>
      </c>
      <c r="AF6" s="20"/>
    </row>
    <row r="7" spans="1:33" s="2" customFormat="1" ht="47.25" x14ac:dyDescent="0.25">
      <c r="A7" s="21" t="s">
        <v>30</v>
      </c>
      <c r="B7" s="22">
        <f>B9+B15+B21</f>
        <v>1162.095</v>
      </c>
      <c r="C7" s="22">
        <f t="shared" ref="C7:AE7" si="1">C9+C15+C21</f>
        <v>80.647999999999996</v>
      </c>
      <c r="D7" s="22">
        <f t="shared" si="1"/>
        <v>327.10000000000002</v>
      </c>
      <c r="E7" s="22">
        <f>E9+E15+E21</f>
        <v>52.792000000000002</v>
      </c>
      <c r="F7" s="22">
        <f t="shared" si="1"/>
        <v>16.139653617450588</v>
      </c>
      <c r="G7" s="22">
        <f t="shared" si="1"/>
        <v>65.459775815891291</v>
      </c>
      <c r="H7" s="22">
        <f t="shared" si="1"/>
        <v>25.882000000000001</v>
      </c>
      <c r="I7" s="22">
        <f t="shared" si="1"/>
        <v>25.882000000000001</v>
      </c>
      <c r="J7" s="22">
        <f t="shared" si="1"/>
        <v>27.382999999999999</v>
      </c>
      <c r="K7" s="22">
        <f t="shared" si="1"/>
        <v>0</v>
      </c>
      <c r="L7" s="22">
        <f t="shared" si="1"/>
        <v>27.382999999999999</v>
      </c>
      <c r="M7" s="22">
        <f t="shared" si="1"/>
        <v>26.91</v>
      </c>
      <c r="N7" s="22">
        <f t="shared" si="1"/>
        <v>236.13300000000001</v>
      </c>
      <c r="O7" s="22">
        <f t="shared" si="1"/>
        <v>0</v>
      </c>
      <c r="P7" s="22">
        <f t="shared" si="1"/>
        <v>27.382999999999999</v>
      </c>
      <c r="Q7" s="22">
        <f t="shared" si="1"/>
        <v>0</v>
      </c>
      <c r="R7" s="22">
        <f t="shared" si="1"/>
        <v>27.382999999999999</v>
      </c>
      <c r="S7" s="22">
        <f t="shared" si="1"/>
        <v>0</v>
      </c>
      <c r="T7" s="22">
        <f t="shared" si="1"/>
        <v>236.13300000000001</v>
      </c>
      <c r="U7" s="22">
        <f t="shared" si="1"/>
        <v>0</v>
      </c>
      <c r="V7" s="22">
        <f t="shared" si="1"/>
        <v>27.382999999999999</v>
      </c>
      <c r="W7" s="22">
        <f t="shared" si="1"/>
        <v>0</v>
      </c>
      <c r="X7" s="22">
        <f t="shared" si="1"/>
        <v>27.382999999999999</v>
      </c>
      <c r="Y7" s="22">
        <f t="shared" si="1"/>
        <v>0</v>
      </c>
      <c r="Z7" s="22">
        <f t="shared" si="1"/>
        <v>236.13300000000001</v>
      </c>
      <c r="AA7" s="22">
        <f t="shared" si="1"/>
        <v>0</v>
      </c>
      <c r="AB7" s="22">
        <f t="shared" si="1"/>
        <v>27.382999999999999</v>
      </c>
      <c r="AC7" s="22">
        <f t="shared" si="1"/>
        <v>0</v>
      </c>
      <c r="AD7" s="22">
        <f t="shared" si="1"/>
        <v>236.13300000000001</v>
      </c>
      <c r="AE7" s="22">
        <f t="shared" si="1"/>
        <v>0</v>
      </c>
      <c r="AF7" s="22"/>
    </row>
    <row r="8" spans="1:33" s="2" customFormat="1" x14ac:dyDescent="0.25">
      <c r="A8" s="23" t="s">
        <v>20</v>
      </c>
      <c r="B8" s="24"/>
      <c r="C8" s="25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7"/>
      <c r="AF8" s="28"/>
    </row>
    <row r="9" spans="1:33" s="2" customFormat="1" ht="63" x14ac:dyDescent="0.25">
      <c r="A9" s="29" t="s">
        <v>31</v>
      </c>
      <c r="B9" s="30">
        <f>B10</f>
        <v>835</v>
      </c>
      <c r="C9" s="30">
        <f t="shared" ref="C9:AE9" si="2">C10</f>
        <v>0</v>
      </c>
      <c r="D9" s="30">
        <f t="shared" si="2"/>
        <v>0</v>
      </c>
      <c r="E9" s="30">
        <f t="shared" si="2"/>
        <v>0</v>
      </c>
      <c r="F9" s="30">
        <v>0</v>
      </c>
      <c r="G9" s="30">
        <v>0</v>
      </c>
      <c r="H9" s="30">
        <f t="shared" si="2"/>
        <v>0</v>
      </c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  <c r="M9" s="30">
        <f t="shared" si="2"/>
        <v>0</v>
      </c>
      <c r="N9" s="30">
        <f t="shared" si="2"/>
        <v>208.75</v>
      </c>
      <c r="O9" s="30">
        <f t="shared" si="2"/>
        <v>0</v>
      </c>
      <c r="P9" s="30">
        <f t="shared" si="2"/>
        <v>0</v>
      </c>
      <c r="Q9" s="30">
        <f t="shared" si="2"/>
        <v>0</v>
      </c>
      <c r="R9" s="30">
        <f t="shared" si="2"/>
        <v>0</v>
      </c>
      <c r="S9" s="30">
        <f t="shared" si="2"/>
        <v>0</v>
      </c>
      <c r="T9" s="30">
        <f t="shared" si="2"/>
        <v>208.75</v>
      </c>
      <c r="U9" s="30">
        <f t="shared" si="2"/>
        <v>0</v>
      </c>
      <c r="V9" s="30">
        <f t="shared" si="2"/>
        <v>0</v>
      </c>
      <c r="W9" s="30">
        <f t="shared" si="2"/>
        <v>0</v>
      </c>
      <c r="X9" s="30">
        <f t="shared" si="2"/>
        <v>0</v>
      </c>
      <c r="Y9" s="30">
        <f t="shared" si="2"/>
        <v>0</v>
      </c>
      <c r="Z9" s="30">
        <f t="shared" si="2"/>
        <v>208.75</v>
      </c>
      <c r="AA9" s="30">
        <f t="shared" si="2"/>
        <v>0</v>
      </c>
      <c r="AB9" s="30">
        <f t="shared" si="2"/>
        <v>0</v>
      </c>
      <c r="AC9" s="30">
        <f t="shared" si="2"/>
        <v>0</v>
      </c>
      <c r="AD9" s="30">
        <f t="shared" si="2"/>
        <v>208.75</v>
      </c>
      <c r="AE9" s="30">
        <f t="shared" si="2"/>
        <v>0</v>
      </c>
      <c r="AF9" s="95" t="s">
        <v>74</v>
      </c>
    </row>
    <row r="10" spans="1:33" s="2" customFormat="1" x14ac:dyDescent="0.25">
      <c r="A10" s="31" t="s">
        <v>27</v>
      </c>
      <c r="B10" s="32">
        <f>B11+B12+B13+B14</f>
        <v>835</v>
      </c>
      <c r="C10" s="32">
        <f>C11+C12+C13+C14</f>
        <v>0</v>
      </c>
      <c r="D10" s="32">
        <v>0</v>
      </c>
      <c r="E10" s="32">
        <f>E11+E12+E13+E14</f>
        <v>0</v>
      </c>
      <c r="F10" s="32">
        <v>0</v>
      </c>
      <c r="G10" s="32">
        <v>0</v>
      </c>
      <c r="H10" s="32">
        <f t="shared" ref="H10:AE10" si="3">H11+H12+H13+H14</f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208.75</v>
      </c>
      <c r="O10" s="32">
        <f t="shared" si="3"/>
        <v>0</v>
      </c>
      <c r="P10" s="32">
        <f t="shared" si="3"/>
        <v>0</v>
      </c>
      <c r="Q10" s="32">
        <f t="shared" si="3"/>
        <v>0</v>
      </c>
      <c r="R10" s="32">
        <f t="shared" si="3"/>
        <v>0</v>
      </c>
      <c r="S10" s="32">
        <f t="shared" si="3"/>
        <v>0</v>
      </c>
      <c r="T10" s="32">
        <f t="shared" si="3"/>
        <v>208.75</v>
      </c>
      <c r="U10" s="32">
        <f t="shared" si="3"/>
        <v>0</v>
      </c>
      <c r="V10" s="32">
        <f t="shared" si="3"/>
        <v>0</v>
      </c>
      <c r="W10" s="32">
        <f t="shared" si="3"/>
        <v>0</v>
      </c>
      <c r="X10" s="32">
        <f t="shared" si="3"/>
        <v>0</v>
      </c>
      <c r="Y10" s="32">
        <f t="shared" si="3"/>
        <v>0</v>
      </c>
      <c r="Z10" s="32">
        <f t="shared" si="3"/>
        <v>208.75</v>
      </c>
      <c r="AA10" s="32">
        <f t="shared" si="3"/>
        <v>0</v>
      </c>
      <c r="AB10" s="32">
        <f t="shared" si="3"/>
        <v>0</v>
      </c>
      <c r="AC10" s="32">
        <f t="shared" si="3"/>
        <v>0</v>
      </c>
      <c r="AD10" s="32">
        <f t="shared" si="3"/>
        <v>208.75</v>
      </c>
      <c r="AE10" s="32">
        <f t="shared" si="3"/>
        <v>0</v>
      </c>
      <c r="AF10" s="96"/>
    </row>
    <row r="11" spans="1:33" s="2" customFormat="1" x14ac:dyDescent="0.25">
      <c r="A11" s="23" t="s">
        <v>23</v>
      </c>
      <c r="B11" s="24">
        <f>H11+J11+L11+N11+P11+R11+T11+V11+X11+Z11+AB11+AD11</f>
        <v>0</v>
      </c>
      <c r="C11" s="25">
        <f>H11+J11</f>
        <v>0</v>
      </c>
      <c r="D11" s="25">
        <v>0</v>
      </c>
      <c r="E11" s="25">
        <f>I11+K11+M11+O11+Q11+S11+U11+W11+Y11+AA11+AC11+AE11</f>
        <v>0</v>
      </c>
      <c r="F11" s="24">
        <f>IF(E11,B11,)/100</f>
        <v>0</v>
      </c>
      <c r="G11" s="24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6"/>
      <c r="P11" s="25">
        <v>0</v>
      </c>
      <c r="Q11" s="26"/>
      <c r="R11" s="25">
        <v>0</v>
      </c>
      <c r="S11" s="26"/>
      <c r="T11" s="25">
        <v>0</v>
      </c>
      <c r="U11" s="25"/>
      <c r="V11" s="25">
        <v>0</v>
      </c>
      <c r="W11" s="26"/>
      <c r="X11" s="25">
        <v>0</v>
      </c>
      <c r="Y11" s="26"/>
      <c r="Z11" s="25">
        <v>0</v>
      </c>
      <c r="AA11" s="26"/>
      <c r="AB11" s="25">
        <v>0</v>
      </c>
      <c r="AC11" s="26"/>
      <c r="AD11" s="25">
        <v>0</v>
      </c>
      <c r="AE11" s="27"/>
      <c r="AF11" s="96"/>
    </row>
    <row r="12" spans="1:33" s="2" customFormat="1" x14ac:dyDescent="0.25">
      <c r="A12" s="23" t="s">
        <v>22</v>
      </c>
      <c r="B12" s="24">
        <f>H12+J12+L12+N12+P12+R12+T12+V12+X12+Z12+AB12+AD12</f>
        <v>140</v>
      </c>
      <c r="C12" s="25">
        <f t="shared" ref="C12:C14" si="4">H12+J12</f>
        <v>0</v>
      </c>
      <c r="D12" s="25">
        <v>0</v>
      </c>
      <c r="E12" s="25">
        <f>I12+K12+M12+O12+Q12+S12+U12+W12+Y12+AA12+AC12+AE12</f>
        <v>0</v>
      </c>
      <c r="F12" s="24">
        <f t="shared" ref="F12:F14" si="5">IF(E12,B12,)/100</f>
        <v>0</v>
      </c>
      <c r="G12" s="24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35</v>
      </c>
      <c r="O12" s="26"/>
      <c r="P12" s="25">
        <v>0</v>
      </c>
      <c r="Q12" s="26"/>
      <c r="R12" s="25">
        <v>0</v>
      </c>
      <c r="S12" s="26"/>
      <c r="T12" s="25">
        <v>35</v>
      </c>
      <c r="U12" s="25"/>
      <c r="V12" s="25">
        <v>0</v>
      </c>
      <c r="W12" s="26"/>
      <c r="X12" s="25">
        <v>0</v>
      </c>
      <c r="Y12" s="26"/>
      <c r="Z12" s="25">
        <v>35</v>
      </c>
      <c r="AA12" s="26"/>
      <c r="AB12" s="25">
        <v>0</v>
      </c>
      <c r="AC12" s="26"/>
      <c r="AD12" s="25">
        <v>35</v>
      </c>
      <c r="AE12" s="27"/>
      <c r="AF12" s="96"/>
    </row>
    <row r="13" spans="1:33" s="2" customFormat="1" x14ac:dyDescent="0.25">
      <c r="A13" s="23" t="s">
        <v>21</v>
      </c>
      <c r="B13" s="24">
        <f t="shared" ref="B13:B14" si="6">H13+J13+L13+N13+P13+R13+T13+V13+X13+Z13+AB13+AD13</f>
        <v>695</v>
      </c>
      <c r="C13" s="25">
        <f t="shared" si="4"/>
        <v>0</v>
      </c>
      <c r="D13" s="25">
        <v>0</v>
      </c>
      <c r="E13" s="25">
        <f t="shared" ref="E13:E14" si="7">I13+K13+M13+O13+Q13+S13+U13+W13+Y13+AA13+AC13+AE13</f>
        <v>0</v>
      </c>
      <c r="F13" s="24">
        <f t="shared" si="5"/>
        <v>0</v>
      </c>
      <c r="G13" s="2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173.75</v>
      </c>
      <c r="O13" s="25"/>
      <c r="P13" s="25">
        <v>0</v>
      </c>
      <c r="Q13" s="25"/>
      <c r="R13" s="25">
        <v>0</v>
      </c>
      <c r="S13" s="25"/>
      <c r="T13" s="25">
        <v>173.75</v>
      </c>
      <c r="U13" s="25"/>
      <c r="V13" s="25">
        <v>0</v>
      </c>
      <c r="W13" s="25"/>
      <c r="X13" s="25">
        <v>0</v>
      </c>
      <c r="Y13" s="25"/>
      <c r="Z13" s="25">
        <v>173.75</v>
      </c>
      <c r="AA13" s="25"/>
      <c r="AB13" s="25">
        <v>0</v>
      </c>
      <c r="AC13" s="25"/>
      <c r="AD13" s="25">
        <v>173.75</v>
      </c>
      <c r="AE13" s="27"/>
      <c r="AF13" s="96"/>
    </row>
    <row r="14" spans="1:33" s="2" customFormat="1" ht="162.75" customHeight="1" x14ac:dyDescent="0.25">
      <c r="A14" s="23" t="s">
        <v>24</v>
      </c>
      <c r="B14" s="24">
        <f t="shared" si="6"/>
        <v>0</v>
      </c>
      <c r="C14" s="25">
        <f t="shared" si="4"/>
        <v>0</v>
      </c>
      <c r="D14" s="25">
        <v>0</v>
      </c>
      <c r="E14" s="25">
        <f t="shared" si="7"/>
        <v>0</v>
      </c>
      <c r="F14" s="24">
        <f t="shared" si="5"/>
        <v>0</v>
      </c>
      <c r="G14" s="2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/>
      <c r="P14" s="25">
        <v>0</v>
      </c>
      <c r="Q14" s="26"/>
      <c r="R14" s="25">
        <v>0</v>
      </c>
      <c r="S14" s="26"/>
      <c r="T14" s="25">
        <v>0</v>
      </c>
      <c r="U14" s="25"/>
      <c r="V14" s="25">
        <v>0</v>
      </c>
      <c r="W14" s="26"/>
      <c r="X14" s="25">
        <v>0</v>
      </c>
      <c r="Y14" s="26"/>
      <c r="Z14" s="25">
        <v>0</v>
      </c>
      <c r="AA14" s="26"/>
      <c r="AB14" s="25">
        <v>0</v>
      </c>
      <c r="AC14" s="26"/>
      <c r="AD14" s="25">
        <v>0</v>
      </c>
      <c r="AE14" s="27"/>
      <c r="AF14" s="97"/>
    </row>
    <row r="15" spans="1:33" s="2" customFormat="1" ht="157.5" x14ac:dyDescent="0.25">
      <c r="A15" s="29" t="s">
        <v>32</v>
      </c>
      <c r="B15" s="30">
        <f>B16</f>
        <v>327.09499999999997</v>
      </c>
      <c r="C15" s="30">
        <f t="shared" ref="C15:AE15" si="8">C16</f>
        <v>80.647999999999996</v>
      </c>
      <c r="D15" s="30">
        <f>D16</f>
        <v>327.10000000000002</v>
      </c>
      <c r="E15" s="30">
        <f t="shared" si="8"/>
        <v>52.792000000000002</v>
      </c>
      <c r="F15" s="30">
        <f>E15/B15*100</f>
        <v>16.139653617450588</v>
      </c>
      <c r="G15" s="30">
        <f>E15/C15*100</f>
        <v>65.459775815891291</v>
      </c>
      <c r="H15" s="30">
        <f t="shared" si="8"/>
        <v>25.882000000000001</v>
      </c>
      <c r="I15" s="30">
        <f t="shared" si="8"/>
        <v>25.882000000000001</v>
      </c>
      <c r="J15" s="30">
        <f t="shared" si="8"/>
        <v>27.382999999999999</v>
      </c>
      <c r="K15" s="30">
        <f t="shared" si="8"/>
        <v>0</v>
      </c>
      <c r="L15" s="30">
        <f t="shared" si="8"/>
        <v>27.382999999999999</v>
      </c>
      <c r="M15" s="30">
        <f t="shared" si="8"/>
        <v>26.91</v>
      </c>
      <c r="N15" s="30">
        <f t="shared" si="8"/>
        <v>27.382999999999999</v>
      </c>
      <c r="O15" s="30">
        <f t="shared" si="8"/>
        <v>0</v>
      </c>
      <c r="P15" s="30">
        <f t="shared" si="8"/>
        <v>27.382999999999999</v>
      </c>
      <c r="Q15" s="30">
        <f t="shared" si="8"/>
        <v>0</v>
      </c>
      <c r="R15" s="30">
        <f t="shared" si="8"/>
        <v>27.382999999999999</v>
      </c>
      <c r="S15" s="30">
        <f t="shared" si="8"/>
        <v>0</v>
      </c>
      <c r="T15" s="30">
        <f t="shared" si="8"/>
        <v>27.382999999999999</v>
      </c>
      <c r="U15" s="30">
        <f t="shared" si="8"/>
        <v>0</v>
      </c>
      <c r="V15" s="30">
        <f t="shared" si="8"/>
        <v>27.382999999999999</v>
      </c>
      <c r="W15" s="30">
        <f t="shared" si="8"/>
        <v>0</v>
      </c>
      <c r="X15" s="30">
        <f t="shared" si="8"/>
        <v>27.382999999999999</v>
      </c>
      <c r="Y15" s="30">
        <f t="shared" si="8"/>
        <v>0</v>
      </c>
      <c r="Z15" s="30">
        <f t="shared" si="8"/>
        <v>27.382999999999999</v>
      </c>
      <c r="AA15" s="30">
        <f t="shared" si="8"/>
        <v>0</v>
      </c>
      <c r="AB15" s="30">
        <f t="shared" si="8"/>
        <v>27.382999999999999</v>
      </c>
      <c r="AC15" s="30">
        <f t="shared" si="8"/>
        <v>0</v>
      </c>
      <c r="AD15" s="30">
        <f t="shared" si="8"/>
        <v>27.382999999999999</v>
      </c>
      <c r="AE15" s="30">
        <f t="shared" si="8"/>
        <v>0</v>
      </c>
      <c r="AF15" s="33" t="s">
        <v>80</v>
      </c>
    </row>
    <row r="16" spans="1:33" s="2" customFormat="1" x14ac:dyDescent="0.25">
      <c r="A16" s="72" t="s">
        <v>27</v>
      </c>
      <c r="B16" s="32">
        <f>B17+B18+B19+B20</f>
        <v>327.09499999999997</v>
      </c>
      <c r="C16" s="32">
        <f>C17+C18+C19+C20</f>
        <v>80.647999999999996</v>
      </c>
      <c r="D16" s="32">
        <f>D17+D18+D19+D20</f>
        <v>327.10000000000002</v>
      </c>
      <c r="E16" s="32">
        <f>E17+E18+E19+E20</f>
        <v>52.792000000000002</v>
      </c>
      <c r="F16" s="32">
        <f>E16/B16*100</f>
        <v>16.139653617450588</v>
      </c>
      <c r="G16" s="32">
        <f>E16/C16*100</f>
        <v>65.459775815891291</v>
      </c>
      <c r="H16" s="32">
        <f t="shared" ref="H16:AE16" si="9">H17+H18+H19+H20</f>
        <v>25.882000000000001</v>
      </c>
      <c r="I16" s="32">
        <f t="shared" si="9"/>
        <v>25.882000000000001</v>
      </c>
      <c r="J16" s="32">
        <f t="shared" si="9"/>
        <v>27.382999999999999</v>
      </c>
      <c r="K16" s="32">
        <f t="shared" si="9"/>
        <v>0</v>
      </c>
      <c r="L16" s="32">
        <f t="shared" si="9"/>
        <v>27.382999999999999</v>
      </c>
      <c r="M16" s="32">
        <f t="shared" si="9"/>
        <v>26.91</v>
      </c>
      <c r="N16" s="32">
        <f t="shared" si="9"/>
        <v>27.382999999999999</v>
      </c>
      <c r="O16" s="32">
        <f t="shared" si="9"/>
        <v>0</v>
      </c>
      <c r="P16" s="32">
        <f t="shared" si="9"/>
        <v>27.382999999999999</v>
      </c>
      <c r="Q16" s="32">
        <f t="shared" si="9"/>
        <v>0</v>
      </c>
      <c r="R16" s="32">
        <f t="shared" si="9"/>
        <v>27.382999999999999</v>
      </c>
      <c r="S16" s="32">
        <f t="shared" si="9"/>
        <v>0</v>
      </c>
      <c r="T16" s="32">
        <f t="shared" si="9"/>
        <v>27.382999999999999</v>
      </c>
      <c r="U16" s="32">
        <f t="shared" si="9"/>
        <v>0</v>
      </c>
      <c r="V16" s="32">
        <f t="shared" si="9"/>
        <v>27.382999999999999</v>
      </c>
      <c r="W16" s="32">
        <f t="shared" si="9"/>
        <v>0</v>
      </c>
      <c r="X16" s="32">
        <f t="shared" si="9"/>
        <v>27.382999999999999</v>
      </c>
      <c r="Y16" s="32">
        <f t="shared" si="9"/>
        <v>0</v>
      </c>
      <c r="Z16" s="32">
        <f t="shared" si="9"/>
        <v>27.382999999999999</v>
      </c>
      <c r="AA16" s="32">
        <f t="shared" si="9"/>
        <v>0</v>
      </c>
      <c r="AB16" s="32">
        <f t="shared" si="9"/>
        <v>27.382999999999999</v>
      </c>
      <c r="AC16" s="32">
        <f t="shared" si="9"/>
        <v>0</v>
      </c>
      <c r="AD16" s="32">
        <f t="shared" si="9"/>
        <v>27.382999999999999</v>
      </c>
      <c r="AE16" s="32">
        <f t="shared" si="9"/>
        <v>0</v>
      </c>
      <c r="AF16" s="28"/>
    </row>
    <row r="17" spans="1:32" s="2" customFormat="1" x14ac:dyDescent="0.25">
      <c r="A17" s="23" t="s">
        <v>23</v>
      </c>
      <c r="B17" s="24">
        <f>H17+J17+L17+N17+P17+R17+T17+V17+X17+Z17+AB17+AD17</f>
        <v>0</v>
      </c>
      <c r="C17" s="25">
        <f>H17+J17</f>
        <v>0</v>
      </c>
      <c r="D17" s="25">
        <v>0</v>
      </c>
      <c r="E17" s="25">
        <f>I17+K17+M17+O17+Q17+S17+U17+W17+Y17+AA17+AC17+AE17</f>
        <v>0</v>
      </c>
      <c r="F17" s="24">
        <f>IF(E17,B17,)/100</f>
        <v>0</v>
      </c>
      <c r="G17" s="24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6"/>
      <c r="P17" s="25">
        <v>0</v>
      </c>
      <c r="Q17" s="26"/>
      <c r="R17" s="25">
        <v>0</v>
      </c>
      <c r="S17" s="26"/>
      <c r="T17" s="25">
        <v>0</v>
      </c>
      <c r="U17" s="26"/>
      <c r="V17" s="25">
        <v>0</v>
      </c>
      <c r="W17" s="26"/>
      <c r="X17" s="25">
        <v>0</v>
      </c>
      <c r="Y17" s="26"/>
      <c r="Z17" s="25">
        <v>0</v>
      </c>
      <c r="AA17" s="26"/>
      <c r="AB17" s="25">
        <v>0</v>
      </c>
      <c r="AC17" s="26"/>
      <c r="AD17" s="25">
        <v>0</v>
      </c>
      <c r="AE17" s="27"/>
      <c r="AF17" s="28"/>
    </row>
    <row r="18" spans="1:32" s="2" customFormat="1" x14ac:dyDescent="0.25">
      <c r="A18" s="23" t="s">
        <v>22</v>
      </c>
      <c r="B18" s="24">
        <f>H18+J18+L18+N18+P18+R18+T18+V18+X18+Z18+AB18+AD18</f>
        <v>0</v>
      </c>
      <c r="C18" s="25">
        <f t="shared" ref="C18:C20" si="10">H18+J18</f>
        <v>0</v>
      </c>
      <c r="D18" s="25">
        <v>0</v>
      </c>
      <c r="E18" s="25">
        <f t="shared" ref="E18" si="11">I18+K18+M18+O18+Q18+S18+U18+W18+Y18+AA18+AC18+AE18</f>
        <v>0</v>
      </c>
      <c r="F18" s="24">
        <f t="shared" ref="F18:F20" si="12">IF(E18,B18,)/100</f>
        <v>0</v>
      </c>
      <c r="G18" s="24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/>
      <c r="P18" s="25">
        <v>0</v>
      </c>
      <c r="Q18" s="26"/>
      <c r="R18" s="25">
        <v>0</v>
      </c>
      <c r="S18" s="26"/>
      <c r="T18" s="25">
        <v>0</v>
      </c>
      <c r="U18" s="26"/>
      <c r="V18" s="25">
        <v>0</v>
      </c>
      <c r="W18" s="26"/>
      <c r="X18" s="25">
        <v>0</v>
      </c>
      <c r="Y18" s="26"/>
      <c r="Z18" s="25">
        <v>0</v>
      </c>
      <c r="AA18" s="26"/>
      <c r="AB18" s="25">
        <v>0</v>
      </c>
      <c r="AC18" s="26"/>
      <c r="AD18" s="25">
        <v>0</v>
      </c>
      <c r="AE18" s="27"/>
      <c r="AF18" s="28"/>
    </row>
    <row r="19" spans="1:32" s="2" customFormat="1" x14ac:dyDescent="0.25">
      <c r="A19" s="23" t="s">
        <v>21</v>
      </c>
      <c r="B19" s="24">
        <f t="shared" ref="B19:B20" si="13">H19+J19+L19+N19+P19+R19+T19+V19+X19+Z19+AB19+AD19</f>
        <v>327.09499999999997</v>
      </c>
      <c r="C19" s="25">
        <f>H19+J19+L19</f>
        <v>80.647999999999996</v>
      </c>
      <c r="D19" s="25">
        <v>327.10000000000002</v>
      </c>
      <c r="E19" s="25">
        <f>I19+K19+M19+O19+Q19+S19+U19+W19+Y19+AA19+AC19+AE19</f>
        <v>52.792000000000002</v>
      </c>
      <c r="F19" s="24">
        <f>E19*100/B19</f>
        <v>16.139653617450588</v>
      </c>
      <c r="G19" s="24">
        <f>E19*100/C19</f>
        <v>65.459775815891277</v>
      </c>
      <c r="H19" s="25">
        <v>25.882000000000001</v>
      </c>
      <c r="I19" s="25">
        <v>25.882000000000001</v>
      </c>
      <c r="J19" s="25">
        <v>27.382999999999999</v>
      </c>
      <c r="K19" s="25">
        <v>0</v>
      </c>
      <c r="L19" s="25">
        <v>27.382999999999999</v>
      </c>
      <c r="M19" s="25">
        <v>26.91</v>
      </c>
      <c r="N19" s="25">
        <v>27.382999999999999</v>
      </c>
      <c r="O19" s="25"/>
      <c r="P19" s="25">
        <v>27.382999999999999</v>
      </c>
      <c r="Q19" s="25"/>
      <c r="R19" s="25">
        <v>27.382999999999999</v>
      </c>
      <c r="S19" s="25"/>
      <c r="T19" s="25">
        <v>27.382999999999999</v>
      </c>
      <c r="U19" s="25"/>
      <c r="V19" s="25">
        <v>27.382999999999999</v>
      </c>
      <c r="W19" s="25"/>
      <c r="X19" s="25">
        <v>27.382999999999999</v>
      </c>
      <c r="Y19" s="25"/>
      <c r="Z19" s="25">
        <v>27.382999999999999</v>
      </c>
      <c r="AA19" s="25"/>
      <c r="AB19" s="25">
        <v>27.382999999999999</v>
      </c>
      <c r="AC19" s="25"/>
      <c r="AD19" s="25">
        <v>27.382999999999999</v>
      </c>
      <c r="AE19" s="27"/>
      <c r="AF19" s="28"/>
    </row>
    <row r="20" spans="1:32" s="2" customFormat="1" x14ac:dyDescent="0.25">
      <c r="A20" s="23" t="s">
        <v>24</v>
      </c>
      <c r="B20" s="24">
        <f t="shared" si="13"/>
        <v>0</v>
      </c>
      <c r="C20" s="25">
        <f t="shared" si="10"/>
        <v>0</v>
      </c>
      <c r="D20" s="25">
        <v>0</v>
      </c>
      <c r="E20" s="25">
        <f>I20+K20+M20+O20+Q20+S20+U20+W20+Y20+AA20+AC20+AE20</f>
        <v>0</v>
      </c>
      <c r="F20" s="24">
        <f t="shared" si="12"/>
        <v>0</v>
      </c>
      <c r="G20" s="24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6"/>
      <c r="P20" s="25">
        <v>0</v>
      </c>
      <c r="Q20" s="26"/>
      <c r="R20" s="25">
        <v>0</v>
      </c>
      <c r="S20" s="26"/>
      <c r="T20" s="25">
        <v>0</v>
      </c>
      <c r="U20" s="26"/>
      <c r="V20" s="25">
        <v>0</v>
      </c>
      <c r="W20" s="26"/>
      <c r="X20" s="25">
        <v>0</v>
      </c>
      <c r="Y20" s="26"/>
      <c r="Z20" s="25">
        <v>0</v>
      </c>
      <c r="AA20" s="26"/>
      <c r="AB20" s="25">
        <v>0</v>
      </c>
      <c r="AC20" s="26"/>
      <c r="AD20" s="25">
        <v>0</v>
      </c>
      <c r="AE20" s="27"/>
      <c r="AF20" s="28"/>
    </row>
    <row r="21" spans="1:32" s="2" customFormat="1" ht="196.5" customHeight="1" x14ac:dyDescent="0.25">
      <c r="A21" s="29" t="s">
        <v>33</v>
      </c>
      <c r="B21" s="30">
        <f>B22</f>
        <v>0</v>
      </c>
      <c r="C21" s="30">
        <f t="shared" ref="C21:AE21" si="14">C22</f>
        <v>0</v>
      </c>
      <c r="D21" s="30">
        <f t="shared" si="14"/>
        <v>0</v>
      </c>
      <c r="E21" s="30">
        <f t="shared" si="14"/>
        <v>0</v>
      </c>
      <c r="F21" s="30">
        <v>0</v>
      </c>
      <c r="G21" s="30">
        <v>0</v>
      </c>
      <c r="H21" s="30">
        <f t="shared" si="14"/>
        <v>0</v>
      </c>
      <c r="I21" s="30">
        <f t="shared" si="14"/>
        <v>0</v>
      </c>
      <c r="J21" s="30">
        <f t="shared" si="14"/>
        <v>0</v>
      </c>
      <c r="K21" s="30">
        <f t="shared" si="14"/>
        <v>0</v>
      </c>
      <c r="L21" s="30">
        <f t="shared" si="14"/>
        <v>0</v>
      </c>
      <c r="M21" s="30">
        <f t="shared" si="14"/>
        <v>0</v>
      </c>
      <c r="N21" s="30">
        <f t="shared" si="14"/>
        <v>0</v>
      </c>
      <c r="O21" s="30">
        <f t="shared" si="14"/>
        <v>0</v>
      </c>
      <c r="P21" s="30">
        <f t="shared" si="14"/>
        <v>0</v>
      </c>
      <c r="Q21" s="30">
        <f t="shared" si="14"/>
        <v>0</v>
      </c>
      <c r="R21" s="30">
        <f t="shared" si="14"/>
        <v>0</v>
      </c>
      <c r="S21" s="30">
        <f t="shared" si="14"/>
        <v>0</v>
      </c>
      <c r="T21" s="30">
        <f t="shared" si="14"/>
        <v>0</v>
      </c>
      <c r="U21" s="30">
        <f t="shared" si="14"/>
        <v>0</v>
      </c>
      <c r="V21" s="30">
        <f t="shared" si="14"/>
        <v>0</v>
      </c>
      <c r="W21" s="30">
        <f t="shared" si="14"/>
        <v>0</v>
      </c>
      <c r="X21" s="30">
        <f t="shared" si="14"/>
        <v>0</v>
      </c>
      <c r="Y21" s="30">
        <f t="shared" si="14"/>
        <v>0</v>
      </c>
      <c r="Z21" s="30">
        <f t="shared" si="14"/>
        <v>0</v>
      </c>
      <c r="AA21" s="30">
        <f t="shared" si="14"/>
        <v>0</v>
      </c>
      <c r="AB21" s="30">
        <f t="shared" si="14"/>
        <v>0</v>
      </c>
      <c r="AC21" s="30">
        <f t="shared" si="14"/>
        <v>0</v>
      </c>
      <c r="AD21" s="30">
        <f t="shared" si="14"/>
        <v>0</v>
      </c>
      <c r="AE21" s="30">
        <f t="shared" si="14"/>
        <v>0</v>
      </c>
      <c r="AF21" s="30"/>
    </row>
    <row r="22" spans="1:32" s="2" customFormat="1" x14ac:dyDescent="0.25">
      <c r="A22" s="31" t="s">
        <v>27</v>
      </c>
      <c r="B22" s="32">
        <f>B23+B24+B25+B26</f>
        <v>0</v>
      </c>
      <c r="C22" s="32">
        <f>C23+C24+C25+C26</f>
        <v>0</v>
      </c>
      <c r="D22" s="32">
        <v>0</v>
      </c>
      <c r="E22" s="32">
        <f>E23+E24+E25+E26</f>
        <v>0</v>
      </c>
      <c r="F22" s="32">
        <v>0</v>
      </c>
      <c r="G22" s="32">
        <v>0</v>
      </c>
      <c r="H22" s="32">
        <f t="shared" ref="H22:AE22" si="15">H23+H24+H25+H26</f>
        <v>0</v>
      </c>
      <c r="I22" s="32">
        <f t="shared" si="15"/>
        <v>0</v>
      </c>
      <c r="J22" s="32">
        <f t="shared" si="15"/>
        <v>0</v>
      </c>
      <c r="K22" s="32">
        <f t="shared" si="15"/>
        <v>0</v>
      </c>
      <c r="L22" s="32">
        <f t="shared" si="15"/>
        <v>0</v>
      </c>
      <c r="M22" s="32">
        <f t="shared" si="15"/>
        <v>0</v>
      </c>
      <c r="N22" s="32">
        <f t="shared" si="15"/>
        <v>0</v>
      </c>
      <c r="O22" s="32">
        <f t="shared" si="15"/>
        <v>0</v>
      </c>
      <c r="P22" s="32">
        <f t="shared" si="15"/>
        <v>0</v>
      </c>
      <c r="Q22" s="32">
        <f t="shared" si="15"/>
        <v>0</v>
      </c>
      <c r="R22" s="32">
        <f t="shared" si="15"/>
        <v>0</v>
      </c>
      <c r="S22" s="32">
        <f t="shared" si="15"/>
        <v>0</v>
      </c>
      <c r="T22" s="32">
        <f t="shared" si="15"/>
        <v>0</v>
      </c>
      <c r="U22" s="32">
        <f t="shared" si="15"/>
        <v>0</v>
      </c>
      <c r="V22" s="32">
        <f t="shared" si="15"/>
        <v>0</v>
      </c>
      <c r="W22" s="32">
        <f t="shared" si="15"/>
        <v>0</v>
      </c>
      <c r="X22" s="32">
        <f t="shared" si="15"/>
        <v>0</v>
      </c>
      <c r="Y22" s="32">
        <f t="shared" si="15"/>
        <v>0</v>
      </c>
      <c r="Z22" s="32">
        <f t="shared" si="15"/>
        <v>0</v>
      </c>
      <c r="AA22" s="32">
        <f t="shared" si="15"/>
        <v>0</v>
      </c>
      <c r="AB22" s="32">
        <f t="shared" si="15"/>
        <v>0</v>
      </c>
      <c r="AC22" s="32">
        <f t="shared" si="15"/>
        <v>0</v>
      </c>
      <c r="AD22" s="32">
        <f t="shared" si="15"/>
        <v>0</v>
      </c>
      <c r="AE22" s="32">
        <f t="shared" si="15"/>
        <v>0</v>
      </c>
      <c r="AF22" s="28"/>
    </row>
    <row r="23" spans="1:32" s="2" customFormat="1" x14ac:dyDescent="0.25">
      <c r="A23" s="23" t="s">
        <v>23</v>
      </c>
      <c r="B23" s="24">
        <f>H23+J23+L23+N23+P23+R23+T23+V23+X23+Z23+AB23+AD23</f>
        <v>0</v>
      </c>
      <c r="C23" s="25">
        <f>H23</f>
        <v>0</v>
      </c>
      <c r="D23" s="25">
        <v>0</v>
      </c>
      <c r="E23" s="25">
        <f>I23+K23+M23+O23+Q23+S23+U23+W23+Y23+AA23+AC23+AE23</f>
        <v>0</v>
      </c>
      <c r="F23" s="24">
        <f>IF(E23,B23,)/100</f>
        <v>0</v>
      </c>
      <c r="G23" s="24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6"/>
      <c r="N23" s="25">
        <v>0</v>
      </c>
      <c r="O23" s="26"/>
      <c r="P23" s="25">
        <v>0</v>
      </c>
      <c r="Q23" s="26"/>
      <c r="R23" s="25">
        <v>0</v>
      </c>
      <c r="S23" s="26"/>
      <c r="T23" s="25">
        <v>0</v>
      </c>
      <c r="U23" s="26"/>
      <c r="V23" s="25">
        <v>0</v>
      </c>
      <c r="W23" s="26"/>
      <c r="X23" s="25">
        <v>0</v>
      </c>
      <c r="Y23" s="26"/>
      <c r="Z23" s="25">
        <v>0</v>
      </c>
      <c r="AA23" s="26"/>
      <c r="AB23" s="25">
        <v>0</v>
      </c>
      <c r="AC23" s="26"/>
      <c r="AD23" s="25">
        <v>0</v>
      </c>
      <c r="AE23" s="27"/>
      <c r="AF23" s="28"/>
    </row>
    <row r="24" spans="1:32" s="2" customFormat="1" x14ac:dyDescent="0.25">
      <c r="A24" s="23" t="s">
        <v>22</v>
      </c>
      <c r="B24" s="24">
        <f>H24+J24+L24+N24+P24+R24+T24+V24+X24+Z24+AB24+AD24</f>
        <v>0</v>
      </c>
      <c r="C24" s="25">
        <f t="shared" ref="C24:C26" si="16">H24</f>
        <v>0</v>
      </c>
      <c r="D24" s="25">
        <v>0</v>
      </c>
      <c r="E24" s="25">
        <f t="shared" ref="E24:E26" si="17">I24+K24+M24+O24+Q24+S24+U24+W24+Y24+AA24+AC24+AE24</f>
        <v>0</v>
      </c>
      <c r="F24" s="24">
        <f t="shared" ref="F24:F26" si="18">IF(E24,B24,)/100</f>
        <v>0</v>
      </c>
      <c r="G24" s="24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6"/>
      <c r="N24" s="25">
        <v>0</v>
      </c>
      <c r="O24" s="26"/>
      <c r="P24" s="25">
        <v>0</v>
      </c>
      <c r="Q24" s="26"/>
      <c r="R24" s="25">
        <v>0</v>
      </c>
      <c r="S24" s="26"/>
      <c r="T24" s="25">
        <v>0</v>
      </c>
      <c r="U24" s="26"/>
      <c r="V24" s="25">
        <v>0</v>
      </c>
      <c r="W24" s="26"/>
      <c r="X24" s="25">
        <v>0</v>
      </c>
      <c r="Y24" s="26"/>
      <c r="Z24" s="25">
        <v>0</v>
      </c>
      <c r="AA24" s="26"/>
      <c r="AB24" s="25">
        <v>0</v>
      </c>
      <c r="AC24" s="26"/>
      <c r="AD24" s="25">
        <v>0</v>
      </c>
      <c r="AE24" s="27"/>
      <c r="AF24" s="28"/>
    </row>
    <row r="25" spans="1:32" s="2" customFormat="1" x14ac:dyDescent="0.25">
      <c r="A25" s="23" t="s">
        <v>21</v>
      </c>
      <c r="B25" s="24">
        <f t="shared" ref="B25:B26" si="19">H25+J25+L25+N25+P25+R25+T25+V25+X25+Z25+AB25+AD25</f>
        <v>0</v>
      </c>
      <c r="C25" s="25">
        <f t="shared" si="16"/>
        <v>0</v>
      </c>
      <c r="D25" s="25">
        <v>0</v>
      </c>
      <c r="E25" s="25">
        <f t="shared" si="17"/>
        <v>0</v>
      </c>
      <c r="F25" s="24">
        <f t="shared" si="18"/>
        <v>0</v>
      </c>
      <c r="G25" s="24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/>
      <c r="N25" s="25">
        <v>0</v>
      </c>
      <c r="O25" s="25"/>
      <c r="P25" s="25">
        <v>0</v>
      </c>
      <c r="Q25" s="25"/>
      <c r="R25" s="25">
        <v>0</v>
      </c>
      <c r="S25" s="25"/>
      <c r="T25" s="25">
        <v>0</v>
      </c>
      <c r="U25" s="25"/>
      <c r="V25" s="25">
        <v>0</v>
      </c>
      <c r="W25" s="25"/>
      <c r="X25" s="25">
        <v>0</v>
      </c>
      <c r="Y25" s="25"/>
      <c r="Z25" s="25">
        <v>0</v>
      </c>
      <c r="AA25" s="25"/>
      <c r="AB25" s="25">
        <v>0</v>
      </c>
      <c r="AC25" s="25"/>
      <c r="AD25" s="25">
        <v>0</v>
      </c>
      <c r="AE25" s="27"/>
      <c r="AF25" s="28"/>
    </row>
    <row r="26" spans="1:32" s="2" customFormat="1" x14ac:dyDescent="0.25">
      <c r="A26" s="23" t="s">
        <v>24</v>
      </c>
      <c r="B26" s="24">
        <f t="shared" si="19"/>
        <v>0</v>
      </c>
      <c r="C26" s="25">
        <f t="shared" si="16"/>
        <v>0</v>
      </c>
      <c r="D26" s="25">
        <v>0</v>
      </c>
      <c r="E26" s="25">
        <f t="shared" si="17"/>
        <v>0</v>
      </c>
      <c r="F26" s="24">
        <f t="shared" si="18"/>
        <v>0</v>
      </c>
      <c r="G26" s="24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6"/>
      <c r="N26" s="25">
        <v>0</v>
      </c>
      <c r="O26" s="26"/>
      <c r="P26" s="25">
        <v>0</v>
      </c>
      <c r="Q26" s="26"/>
      <c r="R26" s="25">
        <v>0</v>
      </c>
      <c r="S26" s="26"/>
      <c r="T26" s="25">
        <v>0</v>
      </c>
      <c r="U26" s="26"/>
      <c r="V26" s="25">
        <v>0</v>
      </c>
      <c r="W26" s="26"/>
      <c r="X26" s="25">
        <v>0</v>
      </c>
      <c r="Y26" s="26"/>
      <c r="Z26" s="25">
        <v>0</v>
      </c>
      <c r="AA26" s="26"/>
      <c r="AB26" s="25">
        <v>0</v>
      </c>
      <c r="AC26" s="26"/>
      <c r="AD26" s="25">
        <v>0</v>
      </c>
      <c r="AE26" s="27"/>
      <c r="AF26" s="28"/>
    </row>
    <row r="27" spans="1:32" s="2" customFormat="1" ht="34.5" customHeight="1" x14ac:dyDescent="0.25">
      <c r="A27" s="42" t="s">
        <v>34</v>
      </c>
      <c r="B27" s="43">
        <f>B29+B35+B41</f>
        <v>3487.7976199999998</v>
      </c>
      <c r="C27" s="43">
        <f>C29+C35+C41</f>
        <v>1068.5655200000001</v>
      </c>
      <c r="D27" s="43">
        <f t="shared" ref="D27:AD27" si="20">D29+D35+D41</f>
        <v>1068</v>
      </c>
      <c r="E27" s="43">
        <f t="shared" si="20"/>
        <v>971.10706000000005</v>
      </c>
      <c r="F27" s="43">
        <f t="shared" si="20"/>
        <v>27.842987632980844</v>
      </c>
      <c r="G27" s="43">
        <f t="shared" si="20"/>
        <v>90.879505451383082</v>
      </c>
      <c r="H27" s="43">
        <f t="shared" si="20"/>
        <v>643.53399999999999</v>
      </c>
      <c r="I27" s="43">
        <f t="shared" si="20"/>
        <v>546.41999999999996</v>
      </c>
      <c r="J27" s="43">
        <f t="shared" si="20"/>
        <v>288.67599999999999</v>
      </c>
      <c r="K27" s="43">
        <f t="shared" si="20"/>
        <v>302.08</v>
      </c>
      <c r="L27" s="43">
        <f t="shared" si="20"/>
        <v>136.35552000000001</v>
      </c>
      <c r="M27" s="43">
        <f t="shared" si="20"/>
        <v>122.60706</v>
      </c>
      <c r="N27" s="43">
        <f t="shared" si="20"/>
        <v>295.72500000000002</v>
      </c>
      <c r="O27" s="43">
        <f t="shared" si="20"/>
        <v>0</v>
      </c>
      <c r="P27" s="43">
        <f t="shared" si="20"/>
        <v>390.32299999999998</v>
      </c>
      <c r="Q27" s="43">
        <f t="shared" si="20"/>
        <v>0</v>
      </c>
      <c r="R27" s="43">
        <f t="shared" si="20"/>
        <v>282.06400000000002</v>
      </c>
      <c r="S27" s="43">
        <f t="shared" si="20"/>
        <v>0</v>
      </c>
      <c r="T27" s="43">
        <f t="shared" si="20"/>
        <v>445.42216000000002</v>
      </c>
      <c r="U27" s="43">
        <f t="shared" si="20"/>
        <v>0</v>
      </c>
      <c r="V27" s="43">
        <f t="shared" si="20"/>
        <v>125.92400000000001</v>
      </c>
      <c r="W27" s="43">
        <f t="shared" si="20"/>
        <v>0</v>
      </c>
      <c r="X27" s="43">
        <f t="shared" si="20"/>
        <v>116.036</v>
      </c>
      <c r="Y27" s="43">
        <f t="shared" si="20"/>
        <v>0</v>
      </c>
      <c r="Z27" s="43">
        <f t="shared" si="20"/>
        <v>272.471</v>
      </c>
      <c r="AA27" s="43">
        <f t="shared" si="20"/>
        <v>0</v>
      </c>
      <c r="AB27" s="43">
        <f t="shared" si="20"/>
        <v>133.87334000000001</v>
      </c>
      <c r="AC27" s="43">
        <f t="shared" si="20"/>
        <v>0</v>
      </c>
      <c r="AD27" s="43">
        <f t="shared" si="20"/>
        <v>357.39359999999999</v>
      </c>
      <c r="AE27" s="43">
        <f>AE29+AE35+AE41</f>
        <v>0</v>
      </c>
      <c r="AF27" s="43"/>
    </row>
    <row r="28" spans="1:32" s="2" customFormat="1" x14ac:dyDescent="0.25">
      <c r="A28" s="23" t="s">
        <v>20</v>
      </c>
      <c r="B28" s="24"/>
      <c r="C28" s="25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7"/>
      <c r="AF28" s="28"/>
    </row>
    <row r="29" spans="1:32" s="2" customFormat="1" ht="52.5" hidden="1" customHeight="1" x14ac:dyDescent="0.25">
      <c r="A29" s="29" t="s">
        <v>35</v>
      </c>
      <c r="B29" s="30">
        <f>B30</f>
        <v>0</v>
      </c>
      <c r="C29" s="30">
        <f t="shared" ref="C29:AE29" si="21">C30</f>
        <v>0</v>
      </c>
      <c r="D29" s="30">
        <f>D30</f>
        <v>0</v>
      </c>
      <c r="E29" s="30">
        <f t="shared" si="21"/>
        <v>0</v>
      </c>
      <c r="F29" s="30">
        <v>0</v>
      </c>
      <c r="G29" s="30">
        <v>0</v>
      </c>
      <c r="H29" s="30">
        <f t="shared" si="21"/>
        <v>0</v>
      </c>
      <c r="I29" s="30">
        <f t="shared" si="21"/>
        <v>0</v>
      </c>
      <c r="J29" s="30">
        <f t="shared" si="21"/>
        <v>0</v>
      </c>
      <c r="K29" s="30">
        <f t="shared" si="21"/>
        <v>0</v>
      </c>
      <c r="L29" s="30">
        <f t="shared" si="21"/>
        <v>0</v>
      </c>
      <c r="M29" s="30">
        <f t="shared" si="21"/>
        <v>0</v>
      </c>
      <c r="N29" s="30">
        <f t="shared" si="21"/>
        <v>0</v>
      </c>
      <c r="O29" s="30">
        <f t="shared" si="21"/>
        <v>0</v>
      </c>
      <c r="P29" s="30">
        <f t="shared" si="21"/>
        <v>0</v>
      </c>
      <c r="Q29" s="30">
        <f t="shared" si="21"/>
        <v>0</v>
      </c>
      <c r="R29" s="30">
        <f t="shared" si="21"/>
        <v>0</v>
      </c>
      <c r="S29" s="30">
        <f t="shared" si="21"/>
        <v>0</v>
      </c>
      <c r="T29" s="30">
        <f t="shared" si="21"/>
        <v>0</v>
      </c>
      <c r="U29" s="30">
        <f t="shared" si="21"/>
        <v>0</v>
      </c>
      <c r="V29" s="30">
        <f t="shared" si="21"/>
        <v>0</v>
      </c>
      <c r="W29" s="30">
        <f t="shared" si="21"/>
        <v>0</v>
      </c>
      <c r="X29" s="30">
        <f t="shared" si="21"/>
        <v>0</v>
      </c>
      <c r="Y29" s="30">
        <f t="shared" si="21"/>
        <v>0</v>
      </c>
      <c r="Z29" s="30">
        <f t="shared" si="21"/>
        <v>0</v>
      </c>
      <c r="AA29" s="30">
        <f t="shared" si="21"/>
        <v>0</v>
      </c>
      <c r="AB29" s="30">
        <f t="shared" si="21"/>
        <v>0</v>
      </c>
      <c r="AC29" s="30">
        <f t="shared" si="21"/>
        <v>0</v>
      </c>
      <c r="AD29" s="30">
        <f t="shared" si="21"/>
        <v>0</v>
      </c>
      <c r="AE29" s="30">
        <f t="shared" si="21"/>
        <v>0</v>
      </c>
      <c r="AF29" s="30" t="s">
        <v>68</v>
      </c>
    </row>
    <row r="30" spans="1:32" s="2" customFormat="1" hidden="1" x14ac:dyDescent="0.25">
      <c r="A30" s="31" t="s">
        <v>27</v>
      </c>
      <c r="B30" s="32">
        <f>B31+B32+B33+B34</f>
        <v>0</v>
      </c>
      <c r="C30" s="32">
        <f t="shared" ref="C30:E30" si="22">C31+C32+C33+C34</f>
        <v>0</v>
      </c>
      <c r="D30" s="32">
        <f t="shared" si="22"/>
        <v>0</v>
      </c>
      <c r="E30" s="32">
        <f t="shared" si="22"/>
        <v>0</v>
      </c>
      <c r="F30" s="32">
        <v>0</v>
      </c>
      <c r="G30" s="32">
        <v>0</v>
      </c>
      <c r="H30" s="32">
        <f>H31+H32+H33+H34</f>
        <v>0</v>
      </c>
      <c r="I30" s="32">
        <f t="shared" ref="I30:AE30" si="23">I31+I32+I33+I34</f>
        <v>0</v>
      </c>
      <c r="J30" s="32">
        <f t="shared" si="23"/>
        <v>0</v>
      </c>
      <c r="K30" s="32">
        <f t="shared" si="23"/>
        <v>0</v>
      </c>
      <c r="L30" s="32">
        <f t="shared" si="23"/>
        <v>0</v>
      </c>
      <c r="M30" s="32">
        <f t="shared" si="23"/>
        <v>0</v>
      </c>
      <c r="N30" s="32">
        <f t="shared" si="23"/>
        <v>0</v>
      </c>
      <c r="O30" s="32">
        <f t="shared" si="23"/>
        <v>0</v>
      </c>
      <c r="P30" s="32">
        <f t="shared" si="23"/>
        <v>0</v>
      </c>
      <c r="Q30" s="32">
        <f t="shared" si="23"/>
        <v>0</v>
      </c>
      <c r="R30" s="32">
        <f t="shared" si="23"/>
        <v>0</v>
      </c>
      <c r="S30" s="32">
        <f t="shared" si="23"/>
        <v>0</v>
      </c>
      <c r="T30" s="32">
        <f t="shared" si="23"/>
        <v>0</v>
      </c>
      <c r="U30" s="32">
        <f t="shared" si="23"/>
        <v>0</v>
      </c>
      <c r="V30" s="32">
        <f t="shared" si="23"/>
        <v>0</v>
      </c>
      <c r="W30" s="32">
        <f t="shared" si="23"/>
        <v>0</v>
      </c>
      <c r="X30" s="32">
        <f t="shared" si="23"/>
        <v>0</v>
      </c>
      <c r="Y30" s="32">
        <f t="shared" si="23"/>
        <v>0</v>
      </c>
      <c r="Z30" s="32">
        <f t="shared" si="23"/>
        <v>0</v>
      </c>
      <c r="AA30" s="32">
        <f t="shared" si="23"/>
        <v>0</v>
      </c>
      <c r="AB30" s="32">
        <f t="shared" si="23"/>
        <v>0</v>
      </c>
      <c r="AC30" s="32">
        <f t="shared" si="23"/>
        <v>0</v>
      </c>
      <c r="AD30" s="32">
        <f t="shared" si="23"/>
        <v>0</v>
      </c>
      <c r="AE30" s="32">
        <f t="shared" si="23"/>
        <v>0</v>
      </c>
      <c r="AF30" s="28"/>
    </row>
    <row r="31" spans="1:32" s="2" customFormat="1" hidden="1" x14ac:dyDescent="0.25">
      <c r="A31" s="23" t="s">
        <v>23</v>
      </c>
      <c r="B31" s="24">
        <f>H31+J31+L31+N31+P31+R31+T31+V31+X31+Z31+AB31+AD31</f>
        <v>0</v>
      </c>
      <c r="C31" s="25">
        <f>H31</f>
        <v>0</v>
      </c>
      <c r="D31" s="25">
        <v>0</v>
      </c>
      <c r="E31" s="25">
        <f>I31+K31+M31+O31+Q31+S31+U31+W31+Y31+AA31+AC31+AE31</f>
        <v>0</v>
      </c>
      <c r="F31" s="24">
        <v>0</v>
      </c>
      <c r="G31" s="24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6"/>
      <c r="N31" s="25">
        <v>0</v>
      </c>
      <c r="O31" s="26"/>
      <c r="P31" s="25">
        <v>0</v>
      </c>
      <c r="Q31" s="26"/>
      <c r="R31" s="25">
        <v>0</v>
      </c>
      <c r="S31" s="26"/>
      <c r="T31" s="25">
        <v>0</v>
      </c>
      <c r="U31" s="26"/>
      <c r="V31" s="25">
        <v>0</v>
      </c>
      <c r="W31" s="26"/>
      <c r="X31" s="25">
        <v>0</v>
      </c>
      <c r="Y31" s="26"/>
      <c r="Z31" s="25">
        <v>0</v>
      </c>
      <c r="AA31" s="26"/>
      <c r="AB31" s="25">
        <v>0</v>
      </c>
      <c r="AC31" s="26"/>
      <c r="AD31" s="25">
        <v>0</v>
      </c>
      <c r="AE31" s="27"/>
      <c r="AF31" s="28"/>
    </row>
    <row r="32" spans="1:32" s="2" customFormat="1" hidden="1" x14ac:dyDescent="0.25">
      <c r="A32" s="23" t="s">
        <v>22</v>
      </c>
      <c r="B32" s="24">
        <f>H32+J32+L32+N32+P32+R32+T32+V32+X32+Z32+AB32+AD32</f>
        <v>0</v>
      </c>
      <c r="C32" s="25">
        <f t="shared" ref="C32:C34" si="24">H32</f>
        <v>0</v>
      </c>
      <c r="D32" s="25">
        <v>0</v>
      </c>
      <c r="E32" s="25">
        <f t="shared" ref="E32:E34" si="25">I32+K32+M32+O32+Q32+S32+U32+W32+Y32+AA32+AC32+AE32</f>
        <v>0</v>
      </c>
      <c r="F32" s="24">
        <v>0</v>
      </c>
      <c r="G32" s="24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6"/>
      <c r="N32" s="25">
        <v>0</v>
      </c>
      <c r="O32" s="26"/>
      <c r="P32" s="25">
        <v>0</v>
      </c>
      <c r="Q32" s="26"/>
      <c r="R32" s="25">
        <v>0</v>
      </c>
      <c r="S32" s="26"/>
      <c r="T32" s="25">
        <v>0</v>
      </c>
      <c r="U32" s="26"/>
      <c r="V32" s="25">
        <v>0</v>
      </c>
      <c r="W32" s="26"/>
      <c r="X32" s="25">
        <v>0</v>
      </c>
      <c r="Y32" s="26"/>
      <c r="Z32" s="25">
        <v>0</v>
      </c>
      <c r="AA32" s="26"/>
      <c r="AB32" s="25">
        <v>0</v>
      </c>
      <c r="AC32" s="26"/>
      <c r="AD32" s="25">
        <v>0</v>
      </c>
      <c r="AE32" s="27"/>
      <c r="AF32" s="28"/>
    </row>
    <row r="33" spans="1:32" s="2" customFormat="1" hidden="1" x14ac:dyDescent="0.25">
      <c r="A33" s="23" t="s">
        <v>21</v>
      </c>
      <c r="B33" s="24">
        <f t="shared" ref="B33:B34" si="26">H33+J33+L33+N33+P33+R33+T33+V33+X33+Z33+AB33+AD33</f>
        <v>0</v>
      </c>
      <c r="C33" s="25">
        <f t="shared" si="24"/>
        <v>0</v>
      </c>
      <c r="D33" s="25">
        <v>0</v>
      </c>
      <c r="E33" s="25">
        <f t="shared" si="25"/>
        <v>0</v>
      </c>
      <c r="F33" s="24">
        <v>0</v>
      </c>
      <c r="G33" s="24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/>
      <c r="N33" s="25">
        <v>0</v>
      </c>
      <c r="O33" s="25"/>
      <c r="P33" s="25">
        <v>0</v>
      </c>
      <c r="Q33" s="25"/>
      <c r="R33" s="25">
        <v>0</v>
      </c>
      <c r="S33" s="25"/>
      <c r="T33" s="25">
        <v>0</v>
      </c>
      <c r="U33" s="25"/>
      <c r="V33" s="25">
        <v>0</v>
      </c>
      <c r="W33" s="25"/>
      <c r="X33" s="25">
        <v>0</v>
      </c>
      <c r="Y33" s="25"/>
      <c r="Z33" s="25">
        <v>0</v>
      </c>
      <c r="AA33" s="25"/>
      <c r="AB33" s="25">
        <v>0</v>
      </c>
      <c r="AC33" s="25"/>
      <c r="AD33" s="25">
        <v>0</v>
      </c>
      <c r="AE33" s="27"/>
      <c r="AF33" s="28"/>
    </row>
    <row r="34" spans="1:32" s="2" customFormat="1" hidden="1" x14ac:dyDescent="0.25">
      <c r="A34" s="23" t="s">
        <v>24</v>
      </c>
      <c r="B34" s="24">
        <f t="shared" si="26"/>
        <v>0</v>
      </c>
      <c r="C34" s="25">
        <f t="shared" si="24"/>
        <v>0</v>
      </c>
      <c r="D34" s="25">
        <v>0</v>
      </c>
      <c r="E34" s="25">
        <f t="shared" si="25"/>
        <v>0</v>
      </c>
      <c r="F34" s="24">
        <v>0</v>
      </c>
      <c r="G34" s="24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6"/>
      <c r="N34" s="25">
        <v>0</v>
      </c>
      <c r="O34" s="26"/>
      <c r="P34" s="25">
        <v>0</v>
      </c>
      <c r="Q34" s="26"/>
      <c r="R34" s="25">
        <v>0</v>
      </c>
      <c r="S34" s="26"/>
      <c r="T34" s="25">
        <v>0</v>
      </c>
      <c r="U34" s="26"/>
      <c r="V34" s="25">
        <v>0</v>
      </c>
      <c r="W34" s="26"/>
      <c r="X34" s="25">
        <v>0</v>
      </c>
      <c r="Y34" s="26"/>
      <c r="Z34" s="25">
        <v>0</v>
      </c>
      <c r="AA34" s="26"/>
      <c r="AB34" s="25">
        <v>0</v>
      </c>
      <c r="AC34" s="26"/>
      <c r="AD34" s="25">
        <v>0</v>
      </c>
      <c r="AE34" s="27"/>
      <c r="AF34" s="28"/>
    </row>
    <row r="35" spans="1:32" s="2" customFormat="1" ht="63" x14ac:dyDescent="0.25">
      <c r="A35" s="29" t="s">
        <v>36</v>
      </c>
      <c r="B35" s="30">
        <f>B36</f>
        <v>3487.7976199999998</v>
      </c>
      <c r="C35" s="30">
        <f t="shared" ref="C35:AE35" si="27">C36</f>
        <v>1068.5655200000001</v>
      </c>
      <c r="D35" s="30">
        <f>D36</f>
        <v>1068</v>
      </c>
      <c r="E35" s="30">
        <f t="shared" si="27"/>
        <v>971.10706000000005</v>
      </c>
      <c r="F35" s="30">
        <f>E35/B35*100</f>
        <v>27.842987632980844</v>
      </c>
      <c r="G35" s="30">
        <f>E35/C35*100</f>
        <v>90.879505451383082</v>
      </c>
      <c r="H35" s="30">
        <f t="shared" si="27"/>
        <v>643.53399999999999</v>
      </c>
      <c r="I35" s="30">
        <f t="shared" si="27"/>
        <v>546.41999999999996</v>
      </c>
      <c r="J35" s="30">
        <f t="shared" si="27"/>
        <v>288.67599999999999</v>
      </c>
      <c r="K35" s="30">
        <f t="shared" si="27"/>
        <v>302.08</v>
      </c>
      <c r="L35" s="30">
        <f t="shared" si="27"/>
        <v>136.35552000000001</v>
      </c>
      <c r="M35" s="30">
        <f t="shared" si="27"/>
        <v>122.60706</v>
      </c>
      <c r="N35" s="30">
        <f t="shared" si="27"/>
        <v>295.72500000000002</v>
      </c>
      <c r="O35" s="30">
        <f t="shared" si="27"/>
        <v>0</v>
      </c>
      <c r="P35" s="30">
        <f t="shared" si="27"/>
        <v>390.32299999999998</v>
      </c>
      <c r="Q35" s="30">
        <f t="shared" si="27"/>
        <v>0</v>
      </c>
      <c r="R35" s="30">
        <f t="shared" si="27"/>
        <v>282.06400000000002</v>
      </c>
      <c r="S35" s="30">
        <f t="shared" si="27"/>
        <v>0</v>
      </c>
      <c r="T35" s="30">
        <f t="shared" si="27"/>
        <v>445.42216000000002</v>
      </c>
      <c r="U35" s="30">
        <f t="shared" si="27"/>
        <v>0</v>
      </c>
      <c r="V35" s="30">
        <f t="shared" si="27"/>
        <v>125.92400000000001</v>
      </c>
      <c r="W35" s="30">
        <f t="shared" si="27"/>
        <v>0</v>
      </c>
      <c r="X35" s="30">
        <f t="shared" si="27"/>
        <v>116.036</v>
      </c>
      <c r="Y35" s="30">
        <f t="shared" si="27"/>
        <v>0</v>
      </c>
      <c r="Z35" s="30">
        <f t="shared" si="27"/>
        <v>272.471</v>
      </c>
      <c r="AA35" s="30">
        <f t="shared" si="27"/>
        <v>0</v>
      </c>
      <c r="AB35" s="30">
        <f t="shared" si="27"/>
        <v>133.87334000000001</v>
      </c>
      <c r="AC35" s="30">
        <f t="shared" si="27"/>
        <v>0</v>
      </c>
      <c r="AD35" s="30">
        <f t="shared" si="27"/>
        <v>357.39359999999999</v>
      </c>
      <c r="AE35" s="30">
        <f t="shared" si="27"/>
        <v>0</v>
      </c>
      <c r="AF35" s="44"/>
    </row>
    <row r="36" spans="1:32" s="2" customFormat="1" x14ac:dyDescent="0.25">
      <c r="A36" s="72" t="s">
        <v>27</v>
      </c>
      <c r="B36" s="32">
        <f>B37+B38+B39+B40</f>
        <v>3487.7976199999998</v>
      </c>
      <c r="C36" s="32">
        <f t="shared" ref="C36:E36" si="28">C37+C38+C39+C40</f>
        <v>1068.5655200000001</v>
      </c>
      <c r="D36" s="32">
        <f t="shared" si="28"/>
        <v>1068</v>
      </c>
      <c r="E36" s="32">
        <f t="shared" si="28"/>
        <v>971.10706000000005</v>
      </c>
      <c r="F36" s="32">
        <f>E36/B36*100</f>
        <v>27.842987632980844</v>
      </c>
      <c r="G36" s="32">
        <f>E36/C36*100</f>
        <v>90.879505451383082</v>
      </c>
      <c r="H36" s="32">
        <f>H37+H38+H39+H40</f>
        <v>643.53399999999999</v>
      </c>
      <c r="I36" s="32">
        <f>I37+I38+I39+I40</f>
        <v>546.41999999999996</v>
      </c>
      <c r="J36" s="32">
        <f t="shared" ref="J36:AE36" si="29">J37+J38+J39+J40</f>
        <v>288.67599999999999</v>
      </c>
      <c r="K36" s="32">
        <f t="shared" si="29"/>
        <v>302.08</v>
      </c>
      <c r="L36" s="32">
        <f t="shared" si="29"/>
        <v>136.35552000000001</v>
      </c>
      <c r="M36" s="32">
        <f t="shared" si="29"/>
        <v>122.60706</v>
      </c>
      <c r="N36" s="32">
        <f t="shared" si="29"/>
        <v>295.72500000000002</v>
      </c>
      <c r="O36" s="32">
        <f t="shared" si="29"/>
        <v>0</v>
      </c>
      <c r="P36" s="32">
        <f t="shared" si="29"/>
        <v>390.32299999999998</v>
      </c>
      <c r="Q36" s="32">
        <f t="shared" si="29"/>
        <v>0</v>
      </c>
      <c r="R36" s="32">
        <f t="shared" si="29"/>
        <v>282.06400000000002</v>
      </c>
      <c r="S36" s="32">
        <f t="shared" si="29"/>
        <v>0</v>
      </c>
      <c r="T36" s="32">
        <f t="shared" si="29"/>
        <v>445.42216000000002</v>
      </c>
      <c r="U36" s="32">
        <f t="shared" si="29"/>
        <v>0</v>
      </c>
      <c r="V36" s="32">
        <f t="shared" si="29"/>
        <v>125.92400000000001</v>
      </c>
      <c r="W36" s="32">
        <f t="shared" si="29"/>
        <v>0</v>
      </c>
      <c r="X36" s="32">
        <f t="shared" si="29"/>
        <v>116.036</v>
      </c>
      <c r="Y36" s="32">
        <f t="shared" si="29"/>
        <v>0</v>
      </c>
      <c r="Z36" s="32">
        <f t="shared" si="29"/>
        <v>272.471</v>
      </c>
      <c r="AA36" s="32">
        <f t="shared" si="29"/>
        <v>0</v>
      </c>
      <c r="AB36" s="32">
        <f t="shared" si="29"/>
        <v>133.87334000000001</v>
      </c>
      <c r="AC36" s="32">
        <f t="shared" si="29"/>
        <v>0</v>
      </c>
      <c r="AD36" s="32">
        <f t="shared" si="29"/>
        <v>357.39359999999999</v>
      </c>
      <c r="AE36" s="32">
        <f t="shared" si="29"/>
        <v>0</v>
      </c>
      <c r="AF36" s="28"/>
    </row>
    <row r="37" spans="1:32" s="2" customFormat="1" x14ac:dyDescent="0.25">
      <c r="A37" s="23" t="s">
        <v>23</v>
      </c>
      <c r="B37" s="24">
        <f>H37+J37+L37+N37+P37+R37+T37+V37+X37+Z37+AB37+AD37</f>
        <v>0</v>
      </c>
      <c r="C37" s="25">
        <f>H37+J37</f>
        <v>0</v>
      </c>
      <c r="D37" s="25">
        <v>0</v>
      </c>
      <c r="E37" s="25">
        <f>I37+K37+M37+O37+Q37+S37+U37+W37+Y37+AA37+AC37+AE37</f>
        <v>0</v>
      </c>
      <c r="F37" s="24">
        <v>0</v>
      </c>
      <c r="G37" s="24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6">
        <v>0</v>
      </c>
      <c r="N37" s="25">
        <v>0</v>
      </c>
      <c r="O37" s="26"/>
      <c r="P37" s="25">
        <v>0</v>
      </c>
      <c r="Q37" s="26"/>
      <c r="R37" s="25">
        <v>0</v>
      </c>
      <c r="S37" s="26"/>
      <c r="T37" s="25">
        <v>0</v>
      </c>
      <c r="U37" s="26"/>
      <c r="V37" s="25">
        <v>0</v>
      </c>
      <c r="W37" s="26"/>
      <c r="X37" s="25">
        <v>0</v>
      </c>
      <c r="Y37" s="26"/>
      <c r="Z37" s="25">
        <v>0</v>
      </c>
      <c r="AA37" s="26"/>
      <c r="AB37" s="25">
        <v>0</v>
      </c>
      <c r="AC37" s="26"/>
      <c r="AD37" s="25">
        <v>0</v>
      </c>
      <c r="AE37" s="27"/>
      <c r="AF37" s="28"/>
    </row>
    <row r="38" spans="1:32" s="2" customFormat="1" x14ac:dyDescent="0.25">
      <c r="A38" s="23" t="s">
        <v>22</v>
      </c>
      <c r="B38" s="24">
        <f>H38+J38+L38+N38+P38+R38+T38+V38+X38+Z38+AB38+AD38</f>
        <v>3487.7976199999998</v>
      </c>
      <c r="C38" s="25">
        <f>H38+J38+L38</f>
        <v>1068.5655200000001</v>
      </c>
      <c r="D38" s="25">
        <v>1068</v>
      </c>
      <c r="E38" s="25">
        <f t="shared" ref="E38:E40" si="30">I38+K38+M38+O38+Q38+S38+U38+W38+Y38+AA38+AC38+AE38</f>
        <v>971.10706000000005</v>
      </c>
      <c r="F38" s="24">
        <f>E38/B38*100</f>
        <v>27.842987632980844</v>
      </c>
      <c r="G38" s="24">
        <f>E38/C38*100</f>
        <v>90.879505451383082</v>
      </c>
      <c r="H38" s="25">
        <v>643.53399999999999</v>
      </c>
      <c r="I38" s="25">
        <v>546.41999999999996</v>
      </c>
      <c r="J38" s="25">
        <v>288.67599999999999</v>
      </c>
      <c r="K38" s="25">
        <v>302.08</v>
      </c>
      <c r="L38" s="25">
        <v>136.35552000000001</v>
      </c>
      <c r="M38" s="25">
        <v>122.60706</v>
      </c>
      <c r="N38" s="25">
        <v>295.72500000000002</v>
      </c>
      <c r="O38" s="26"/>
      <c r="P38" s="25">
        <v>390.32299999999998</v>
      </c>
      <c r="Q38" s="26"/>
      <c r="R38" s="25">
        <v>282.06400000000002</v>
      </c>
      <c r="S38" s="26"/>
      <c r="T38" s="25">
        <v>445.42216000000002</v>
      </c>
      <c r="U38" s="26"/>
      <c r="V38" s="25">
        <v>125.92400000000001</v>
      </c>
      <c r="W38" s="26"/>
      <c r="X38" s="25">
        <v>116.036</v>
      </c>
      <c r="Y38" s="26"/>
      <c r="Z38" s="25">
        <v>272.471</v>
      </c>
      <c r="AA38" s="26"/>
      <c r="AB38" s="25">
        <v>133.87334000000001</v>
      </c>
      <c r="AC38" s="26"/>
      <c r="AD38" s="25">
        <v>357.39359999999999</v>
      </c>
      <c r="AE38" s="27"/>
      <c r="AF38" s="28"/>
    </row>
    <row r="39" spans="1:32" s="2" customFormat="1" x14ac:dyDescent="0.25">
      <c r="A39" s="23" t="s">
        <v>21</v>
      </c>
      <c r="B39" s="24">
        <f t="shared" ref="B39:B40" si="31">H39+J39+L39+N39+P39+R39+T39+V39+X39+Z39+AB39+AD39</f>
        <v>0</v>
      </c>
      <c r="C39" s="25">
        <f t="shared" ref="C39:C40" si="32">H39+J39</f>
        <v>0</v>
      </c>
      <c r="D39" s="25">
        <v>0</v>
      </c>
      <c r="E39" s="25">
        <f t="shared" si="30"/>
        <v>0</v>
      </c>
      <c r="F39" s="24">
        <v>0</v>
      </c>
      <c r="G39" s="24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/>
      <c r="P39" s="25">
        <v>0</v>
      </c>
      <c r="Q39" s="25"/>
      <c r="R39" s="25">
        <v>0</v>
      </c>
      <c r="S39" s="25"/>
      <c r="T39" s="25">
        <v>0</v>
      </c>
      <c r="U39" s="25"/>
      <c r="V39" s="25">
        <v>0</v>
      </c>
      <c r="W39" s="25"/>
      <c r="X39" s="25">
        <v>0</v>
      </c>
      <c r="Y39" s="25"/>
      <c r="Z39" s="25">
        <v>0</v>
      </c>
      <c r="AA39" s="25"/>
      <c r="AB39" s="25">
        <v>0</v>
      </c>
      <c r="AC39" s="25"/>
      <c r="AD39" s="25">
        <v>0</v>
      </c>
      <c r="AE39" s="27"/>
      <c r="AF39" s="28"/>
    </row>
    <row r="40" spans="1:32" s="2" customFormat="1" x14ac:dyDescent="0.25">
      <c r="A40" s="23" t="s">
        <v>24</v>
      </c>
      <c r="B40" s="24">
        <f t="shared" si="31"/>
        <v>0</v>
      </c>
      <c r="C40" s="25">
        <f t="shared" si="32"/>
        <v>0</v>
      </c>
      <c r="D40" s="25">
        <v>0</v>
      </c>
      <c r="E40" s="25">
        <f t="shared" si="30"/>
        <v>0</v>
      </c>
      <c r="F40" s="24">
        <v>0</v>
      </c>
      <c r="G40" s="24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6"/>
      <c r="P40" s="25">
        <v>0</v>
      </c>
      <c r="Q40" s="26"/>
      <c r="R40" s="25">
        <v>0</v>
      </c>
      <c r="S40" s="26"/>
      <c r="T40" s="25">
        <v>0</v>
      </c>
      <c r="U40" s="26"/>
      <c r="V40" s="25">
        <v>0</v>
      </c>
      <c r="W40" s="26"/>
      <c r="X40" s="25">
        <v>0</v>
      </c>
      <c r="Y40" s="26"/>
      <c r="Z40" s="25">
        <v>0</v>
      </c>
      <c r="AA40" s="26"/>
      <c r="AB40" s="25">
        <v>0</v>
      </c>
      <c r="AC40" s="26"/>
      <c r="AD40" s="25">
        <v>0</v>
      </c>
      <c r="AE40" s="27"/>
      <c r="AF40" s="28"/>
    </row>
    <row r="41" spans="1:32" s="2" customFormat="1" ht="78.75" x14ac:dyDescent="0.25">
      <c r="A41" s="29" t="s">
        <v>37</v>
      </c>
      <c r="B41" s="30">
        <f>B42</f>
        <v>0</v>
      </c>
      <c r="C41" s="30">
        <f t="shared" ref="C41:AE41" si="33">C42</f>
        <v>0</v>
      </c>
      <c r="D41" s="30">
        <f>D42</f>
        <v>0</v>
      </c>
      <c r="E41" s="30">
        <f t="shared" si="33"/>
        <v>0</v>
      </c>
      <c r="F41" s="30">
        <v>0</v>
      </c>
      <c r="G41" s="30">
        <v>0</v>
      </c>
      <c r="H41" s="30">
        <f t="shared" si="33"/>
        <v>0</v>
      </c>
      <c r="I41" s="30">
        <f t="shared" si="33"/>
        <v>0</v>
      </c>
      <c r="J41" s="30">
        <f t="shared" si="33"/>
        <v>0</v>
      </c>
      <c r="K41" s="30">
        <f t="shared" si="33"/>
        <v>0</v>
      </c>
      <c r="L41" s="30">
        <f t="shared" si="33"/>
        <v>0</v>
      </c>
      <c r="M41" s="30">
        <f t="shared" si="33"/>
        <v>0</v>
      </c>
      <c r="N41" s="30">
        <f t="shared" si="33"/>
        <v>0</v>
      </c>
      <c r="O41" s="30">
        <f t="shared" si="33"/>
        <v>0</v>
      </c>
      <c r="P41" s="30">
        <f t="shared" si="33"/>
        <v>0</v>
      </c>
      <c r="Q41" s="30">
        <f t="shared" si="33"/>
        <v>0</v>
      </c>
      <c r="R41" s="30">
        <f t="shared" si="33"/>
        <v>0</v>
      </c>
      <c r="S41" s="30">
        <f t="shared" si="33"/>
        <v>0</v>
      </c>
      <c r="T41" s="30">
        <f t="shared" si="33"/>
        <v>0</v>
      </c>
      <c r="U41" s="30">
        <f t="shared" si="33"/>
        <v>0</v>
      </c>
      <c r="V41" s="30">
        <f t="shared" si="33"/>
        <v>0</v>
      </c>
      <c r="W41" s="30">
        <f t="shared" si="33"/>
        <v>0</v>
      </c>
      <c r="X41" s="30">
        <f t="shared" si="33"/>
        <v>0</v>
      </c>
      <c r="Y41" s="30">
        <f t="shared" si="33"/>
        <v>0</v>
      </c>
      <c r="Z41" s="30">
        <f t="shared" si="33"/>
        <v>0</v>
      </c>
      <c r="AA41" s="30">
        <f t="shared" si="33"/>
        <v>0</v>
      </c>
      <c r="AB41" s="30">
        <f t="shared" si="33"/>
        <v>0</v>
      </c>
      <c r="AC41" s="30">
        <f t="shared" si="33"/>
        <v>0</v>
      </c>
      <c r="AD41" s="30">
        <f t="shared" si="33"/>
        <v>0</v>
      </c>
      <c r="AE41" s="30">
        <f t="shared" si="33"/>
        <v>0</v>
      </c>
      <c r="AF41" s="30"/>
    </row>
    <row r="42" spans="1:32" s="2" customFormat="1" x14ac:dyDescent="0.25">
      <c r="A42" s="31" t="s">
        <v>27</v>
      </c>
      <c r="B42" s="32">
        <f>B43+B44+B45+B46</f>
        <v>0</v>
      </c>
      <c r="C42" s="32">
        <f t="shared" ref="C42:E42" si="34">C43+C44+C45+C46</f>
        <v>0</v>
      </c>
      <c r="D42" s="32">
        <f t="shared" si="34"/>
        <v>0</v>
      </c>
      <c r="E42" s="32">
        <f t="shared" si="34"/>
        <v>0</v>
      </c>
      <c r="F42" s="32">
        <v>0</v>
      </c>
      <c r="G42" s="32">
        <v>0</v>
      </c>
      <c r="H42" s="32">
        <f>H43+H44+H45+H46</f>
        <v>0</v>
      </c>
      <c r="I42" s="32">
        <f t="shared" ref="I42:AE42" si="35">I43+I44+I45+I46</f>
        <v>0</v>
      </c>
      <c r="J42" s="32">
        <f t="shared" si="35"/>
        <v>0</v>
      </c>
      <c r="K42" s="32">
        <f t="shared" si="35"/>
        <v>0</v>
      </c>
      <c r="L42" s="32">
        <f t="shared" si="35"/>
        <v>0</v>
      </c>
      <c r="M42" s="32">
        <f t="shared" si="35"/>
        <v>0</v>
      </c>
      <c r="N42" s="32">
        <f t="shared" si="35"/>
        <v>0</v>
      </c>
      <c r="O42" s="32">
        <f t="shared" si="35"/>
        <v>0</v>
      </c>
      <c r="P42" s="32">
        <f t="shared" si="35"/>
        <v>0</v>
      </c>
      <c r="Q42" s="32">
        <f t="shared" si="35"/>
        <v>0</v>
      </c>
      <c r="R42" s="32">
        <f t="shared" si="35"/>
        <v>0</v>
      </c>
      <c r="S42" s="32">
        <f t="shared" si="35"/>
        <v>0</v>
      </c>
      <c r="T42" s="32">
        <f t="shared" si="35"/>
        <v>0</v>
      </c>
      <c r="U42" s="32">
        <f t="shared" si="35"/>
        <v>0</v>
      </c>
      <c r="V42" s="32">
        <f t="shared" si="35"/>
        <v>0</v>
      </c>
      <c r="W42" s="32">
        <f t="shared" si="35"/>
        <v>0</v>
      </c>
      <c r="X42" s="32">
        <f t="shared" si="35"/>
        <v>0</v>
      </c>
      <c r="Y42" s="32">
        <f t="shared" si="35"/>
        <v>0</v>
      </c>
      <c r="Z42" s="32">
        <f t="shared" si="35"/>
        <v>0</v>
      </c>
      <c r="AA42" s="32">
        <f t="shared" si="35"/>
        <v>0</v>
      </c>
      <c r="AB42" s="32">
        <f t="shared" si="35"/>
        <v>0</v>
      </c>
      <c r="AC42" s="32">
        <f t="shared" si="35"/>
        <v>0</v>
      </c>
      <c r="AD42" s="32">
        <f t="shared" si="35"/>
        <v>0</v>
      </c>
      <c r="AE42" s="32">
        <f t="shared" si="35"/>
        <v>0</v>
      </c>
      <c r="AF42" s="28"/>
    </row>
    <row r="43" spans="1:32" s="2" customFormat="1" x14ac:dyDescent="0.25">
      <c r="A43" s="23" t="s">
        <v>23</v>
      </c>
      <c r="B43" s="24">
        <f>H43+J43+L43+N43+P43+R43+T43+V43+X43+Z43+AB43+AD43</f>
        <v>0</v>
      </c>
      <c r="C43" s="25">
        <f>H43</f>
        <v>0</v>
      </c>
      <c r="D43" s="25">
        <v>0</v>
      </c>
      <c r="E43" s="25">
        <f>I43+K43+M43+O43+Q43+S43+U43+W43+Y43+AA43+AC43+AE43</f>
        <v>0</v>
      </c>
      <c r="F43" s="24">
        <v>0</v>
      </c>
      <c r="G43" s="24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6"/>
      <c r="N43" s="25">
        <v>0</v>
      </c>
      <c r="O43" s="26"/>
      <c r="P43" s="25">
        <v>0</v>
      </c>
      <c r="Q43" s="26"/>
      <c r="R43" s="25">
        <v>0</v>
      </c>
      <c r="S43" s="26"/>
      <c r="T43" s="25">
        <v>0</v>
      </c>
      <c r="U43" s="26"/>
      <c r="V43" s="25">
        <v>0</v>
      </c>
      <c r="W43" s="26"/>
      <c r="X43" s="25">
        <v>0</v>
      </c>
      <c r="Y43" s="26"/>
      <c r="Z43" s="25">
        <v>0</v>
      </c>
      <c r="AA43" s="26"/>
      <c r="AB43" s="25">
        <v>0</v>
      </c>
      <c r="AC43" s="26"/>
      <c r="AD43" s="25">
        <v>0</v>
      </c>
      <c r="AE43" s="27"/>
      <c r="AF43" s="28"/>
    </row>
    <row r="44" spans="1:32" s="2" customFormat="1" x14ac:dyDescent="0.25">
      <c r="A44" s="23" t="s">
        <v>22</v>
      </c>
      <c r="B44" s="24">
        <f>H44+J44+L44+N44+P44+R44+T44+V44+X44+Z44+AB44+AD44</f>
        <v>0</v>
      </c>
      <c r="C44" s="25">
        <f t="shared" ref="C44:C46" si="36">H44</f>
        <v>0</v>
      </c>
      <c r="D44" s="25">
        <v>0</v>
      </c>
      <c r="E44" s="25">
        <f t="shared" ref="E44:E46" si="37">I44+K44+M44+O44+Q44+S44+U44+W44+Y44+AA44+AC44+AE44</f>
        <v>0</v>
      </c>
      <c r="F44" s="24">
        <v>0</v>
      </c>
      <c r="G44" s="24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6"/>
      <c r="N44" s="25">
        <v>0</v>
      </c>
      <c r="O44" s="26"/>
      <c r="P44" s="25">
        <v>0</v>
      </c>
      <c r="Q44" s="26"/>
      <c r="R44" s="25">
        <v>0</v>
      </c>
      <c r="S44" s="26"/>
      <c r="T44" s="25">
        <v>0</v>
      </c>
      <c r="U44" s="26"/>
      <c r="V44" s="25">
        <v>0</v>
      </c>
      <c r="W44" s="26"/>
      <c r="X44" s="25">
        <v>0</v>
      </c>
      <c r="Y44" s="26"/>
      <c r="Z44" s="25">
        <v>0</v>
      </c>
      <c r="AA44" s="26"/>
      <c r="AB44" s="25">
        <v>0</v>
      </c>
      <c r="AC44" s="26"/>
      <c r="AD44" s="25">
        <v>0</v>
      </c>
      <c r="AE44" s="27"/>
      <c r="AF44" s="28"/>
    </row>
    <row r="45" spans="1:32" s="2" customFormat="1" x14ac:dyDescent="0.25">
      <c r="A45" s="23" t="s">
        <v>21</v>
      </c>
      <c r="B45" s="24">
        <f t="shared" ref="B45:B46" si="38">H45+J45+L45+N45+P45+R45+T45+V45+X45+Z45+AB45+AD45</f>
        <v>0</v>
      </c>
      <c r="C45" s="25">
        <f t="shared" si="36"/>
        <v>0</v>
      </c>
      <c r="D45" s="25">
        <v>0</v>
      </c>
      <c r="E45" s="25">
        <f t="shared" si="37"/>
        <v>0</v>
      </c>
      <c r="F45" s="24">
        <v>0</v>
      </c>
      <c r="G45" s="24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/>
      <c r="N45" s="25">
        <v>0</v>
      </c>
      <c r="O45" s="25"/>
      <c r="P45" s="25">
        <v>0</v>
      </c>
      <c r="Q45" s="25"/>
      <c r="R45" s="25">
        <v>0</v>
      </c>
      <c r="S45" s="25"/>
      <c r="T45" s="25">
        <v>0</v>
      </c>
      <c r="U45" s="25"/>
      <c r="V45" s="25">
        <v>0</v>
      </c>
      <c r="W45" s="25"/>
      <c r="X45" s="25">
        <v>0</v>
      </c>
      <c r="Y45" s="25"/>
      <c r="Z45" s="25">
        <v>0</v>
      </c>
      <c r="AA45" s="25"/>
      <c r="AB45" s="25">
        <v>0</v>
      </c>
      <c r="AC45" s="25"/>
      <c r="AD45" s="25">
        <v>0</v>
      </c>
      <c r="AE45" s="27"/>
      <c r="AF45" s="28"/>
    </row>
    <row r="46" spans="1:32" s="2" customFormat="1" x14ac:dyDescent="0.25">
      <c r="A46" s="23" t="s">
        <v>24</v>
      </c>
      <c r="B46" s="24">
        <f t="shared" si="38"/>
        <v>0</v>
      </c>
      <c r="C46" s="25">
        <f t="shared" si="36"/>
        <v>0</v>
      </c>
      <c r="D46" s="25">
        <v>0</v>
      </c>
      <c r="E46" s="25">
        <f t="shared" si="37"/>
        <v>0</v>
      </c>
      <c r="F46" s="24">
        <v>0</v>
      </c>
      <c r="G46" s="24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6"/>
      <c r="N46" s="25">
        <v>0</v>
      </c>
      <c r="O46" s="26"/>
      <c r="P46" s="25">
        <v>0</v>
      </c>
      <c r="Q46" s="26"/>
      <c r="R46" s="25">
        <v>0</v>
      </c>
      <c r="S46" s="26"/>
      <c r="T46" s="25">
        <v>0</v>
      </c>
      <c r="U46" s="26"/>
      <c r="V46" s="25">
        <v>0</v>
      </c>
      <c r="W46" s="26"/>
      <c r="X46" s="25">
        <v>0</v>
      </c>
      <c r="Y46" s="26"/>
      <c r="Z46" s="25">
        <v>0</v>
      </c>
      <c r="AA46" s="26"/>
      <c r="AB46" s="25">
        <v>0</v>
      </c>
      <c r="AC46" s="26"/>
      <c r="AD46" s="25">
        <v>0</v>
      </c>
      <c r="AE46" s="27"/>
      <c r="AF46" s="28"/>
    </row>
    <row r="47" spans="1:32" s="2" customFormat="1" ht="69" customHeight="1" x14ac:dyDescent="0.25">
      <c r="A47" s="42" t="s">
        <v>38</v>
      </c>
      <c r="B47" s="43">
        <f>B49+B55+B61+B67</f>
        <v>840.90000000000009</v>
      </c>
      <c r="C47" s="43">
        <f t="shared" ref="C47:AE47" si="39">C49+C55+C61+C67</f>
        <v>315</v>
      </c>
      <c r="D47" s="43">
        <f t="shared" si="39"/>
        <v>0</v>
      </c>
      <c r="E47" s="43">
        <f t="shared" si="39"/>
        <v>105</v>
      </c>
      <c r="F47" s="43">
        <f>E47/B47*100</f>
        <v>12.486621476988939</v>
      </c>
      <c r="G47" s="69">
        <f>E47/C47*100</f>
        <v>33.333333333333329</v>
      </c>
      <c r="H47" s="43">
        <f t="shared" si="39"/>
        <v>0</v>
      </c>
      <c r="I47" s="43">
        <f t="shared" si="39"/>
        <v>0</v>
      </c>
      <c r="J47" s="43">
        <f t="shared" si="39"/>
        <v>0</v>
      </c>
      <c r="K47" s="43">
        <f t="shared" si="39"/>
        <v>0</v>
      </c>
      <c r="L47" s="43">
        <f t="shared" si="39"/>
        <v>315</v>
      </c>
      <c r="M47" s="43">
        <f t="shared" si="39"/>
        <v>105</v>
      </c>
      <c r="N47" s="43">
        <f t="shared" si="39"/>
        <v>0</v>
      </c>
      <c r="O47" s="43">
        <f t="shared" si="39"/>
        <v>0</v>
      </c>
      <c r="P47" s="43">
        <f t="shared" si="39"/>
        <v>0</v>
      </c>
      <c r="Q47" s="43">
        <f t="shared" si="39"/>
        <v>0</v>
      </c>
      <c r="R47" s="43">
        <f t="shared" si="39"/>
        <v>0</v>
      </c>
      <c r="S47" s="43">
        <f t="shared" si="39"/>
        <v>0</v>
      </c>
      <c r="T47" s="43">
        <f t="shared" si="39"/>
        <v>0</v>
      </c>
      <c r="U47" s="43">
        <f t="shared" si="39"/>
        <v>0</v>
      </c>
      <c r="V47" s="43">
        <f t="shared" si="39"/>
        <v>0</v>
      </c>
      <c r="W47" s="43">
        <f t="shared" si="39"/>
        <v>0</v>
      </c>
      <c r="X47" s="43">
        <f t="shared" si="39"/>
        <v>0</v>
      </c>
      <c r="Y47" s="43">
        <f t="shared" si="39"/>
        <v>0</v>
      </c>
      <c r="Z47" s="43">
        <f t="shared" si="39"/>
        <v>0</v>
      </c>
      <c r="AA47" s="43">
        <f t="shared" si="39"/>
        <v>0</v>
      </c>
      <c r="AB47" s="43">
        <f t="shared" si="39"/>
        <v>525.90000000000009</v>
      </c>
      <c r="AC47" s="43">
        <f t="shared" si="39"/>
        <v>0</v>
      </c>
      <c r="AD47" s="43">
        <f t="shared" si="39"/>
        <v>0</v>
      </c>
      <c r="AE47" s="43">
        <f t="shared" si="39"/>
        <v>0</v>
      </c>
      <c r="AF47" s="43"/>
    </row>
    <row r="48" spans="1:32" s="2" customFormat="1" x14ac:dyDescent="0.25">
      <c r="A48" s="23" t="s">
        <v>20</v>
      </c>
      <c r="B48" s="24"/>
      <c r="C48" s="25"/>
      <c r="D48" s="25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7"/>
      <c r="AF48" s="28"/>
    </row>
    <row r="49" spans="1:32" s="2" customFormat="1" ht="47.25" x14ac:dyDescent="0.25">
      <c r="A49" s="29" t="s">
        <v>39</v>
      </c>
      <c r="B49" s="30">
        <f>B50</f>
        <v>110.8</v>
      </c>
      <c r="C49" s="30">
        <f>C50</f>
        <v>0</v>
      </c>
      <c r="D49" s="30">
        <f t="shared" ref="D49:AE49" si="40">D50</f>
        <v>0</v>
      </c>
      <c r="E49" s="30">
        <f t="shared" si="40"/>
        <v>0</v>
      </c>
      <c r="F49" s="30">
        <f>E49/B49*100</f>
        <v>0</v>
      </c>
      <c r="G49" s="30">
        <v>0</v>
      </c>
      <c r="H49" s="30">
        <f t="shared" si="40"/>
        <v>0</v>
      </c>
      <c r="I49" s="30">
        <f t="shared" si="40"/>
        <v>0</v>
      </c>
      <c r="J49" s="30">
        <f t="shared" si="40"/>
        <v>0</v>
      </c>
      <c r="K49" s="30">
        <f t="shared" si="40"/>
        <v>0</v>
      </c>
      <c r="L49" s="30">
        <f t="shared" si="40"/>
        <v>0</v>
      </c>
      <c r="M49" s="30">
        <f t="shared" si="40"/>
        <v>0</v>
      </c>
      <c r="N49" s="30">
        <f t="shared" si="40"/>
        <v>0</v>
      </c>
      <c r="O49" s="30">
        <f t="shared" si="40"/>
        <v>0</v>
      </c>
      <c r="P49" s="30">
        <f t="shared" si="40"/>
        <v>0</v>
      </c>
      <c r="Q49" s="30">
        <f t="shared" si="40"/>
        <v>0</v>
      </c>
      <c r="R49" s="30">
        <f t="shared" si="40"/>
        <v>0</v>
      </c>
      <c r="S49" s="30">
        <f t="shared" si="40"/>
        <v>0</v>
      </c>
      <c r="T49" s="30">
        <f t="shared" si="40"/>
        <v>0</v>
      </c>
      <c r="U49" s="30">
        <f t="shared" si="40"/>
        <v>0</v>
      </c>
      <c r="V49" s="30">
        <f t="shared" si="40"/>
        <v>0</v>
      </c>
      <c r="W49" s="30">
        <f t="shared" si="40"/>
        <v>0</v>
      </c>
      <c r="X49" s="30">
        <f t="shared" si="40"/>
        <v>0</v>
      </c>
      <c r="Y49" s="30">
        <f t="shared" si="40"/>
        <v>0</v>
      </c>
      <c r="Z49" s="30">
        <f t="shared" si="40"/>
        <v>0</v>
      </c>
      <c r="AA49" s="30">
        <f t="shared" si="40"/>
        <v>0</v>
      </c>
      <c r="AB49" s="30">
        <f t="shared" si="40"/>
        <v>110.8</v>
      </c>
      <c r="AC49" s="30">
        <f t="shared" si="40"/>
        <v>0</v>
      </c>
      <c r="AD49" s="30">
        <f t="shared" si="40"/>
        <v>0</v>
      </c>
      <c r="AE49" s="30">
        <f t="shared" si="40"/>
        <v>0</v>
      </c>
      <c r="AF49" s="44"/>
    </row>
    <row r="50" spans="1:32" s="2" customFormat="1" x14ac:dyDescent="0.25">
      <c r="A50" s="31" t="s">
        <v>27</v>
      </c>
      <c r="B50" s="32">
        <f>B51+B52+B53+B54</f>
        <v>110.8</v>
      </c>
      <c r="C50" s="32">
        <f>C51+C52+C53+C54</f>
        <v>0</v>
      </c>
      <c r="D50" s="32">
        <f t="shared" ref="D50:E50" si="41">D51+D52+D53+D54</f>
        <v>0</v>
      </c>
      <c r="E50" s="32">
        <f t="shared" si="41"/>
        <v>0</v>
      </c>
      <c r="F50" s="45">
        <f>E50/B50*100</f>
        <v>0</v>
      </c>
      <c r="G50" s="32">
        <v>0</v>
      </c>
      <c r="H50" s="32">
        <f>H51+H52+H53+H54</f>
        <v>0</v>
      </c>
      <c r="I50" s="32">
        <f t="shared" ref="I50:AE50" si="42">I51+I52+I53+I54</f>
        <v>0</v>
      </c>
      <c r="J50" s="32">
        <f t="shared" si="42"/>
        <v>0</v>
      </c>
      <c r="K50" s="32">
        <f t="shared" si="42"/>
        <v>0</v>
      </c>
      <c r="L50" s="32">
        <f t="shared" si="42"/>
        <v>0</v>
      </c>
      <c r="M50" s="32">
        <f t="shared" si="42"/>
        <v>0</v>
      </c>
      <c r="N50" s="32">
        <f t="shared" si="42"/>
        <v>0</v>
      </c>
      <c r="O50" s="32">
        <f t="shared" si="42"/>
        <v>0</v>
      </c>
      <c r="P50" s="32">
        <f t="shared" si="42"/>
        <v>0</v>
      </c>
      <c r="Q50" s="32">
        <f t="shared" si="42"/>
        <v>0</v>
      </c>
      <c r="R50" s="32">
        <f t="shared" si="42"/>
        <v>0</v>
      </c>
      <c r="S50" s="32">
        <f t="shared" si="42"/>
        <v>0</v>
      </c>
      <c r="T50" s="32">
        <f t="shared" si="42"/>
        <v>0</v>
      </c>
      <c r="U50" s="32">
        <f t="shared" si="42"/>
        <v>0</v>
      </c>
      <c r="V50" s="32">
        <f t="shared" si="42"/>
        <v>0</v>
      </c>
      <c r="W50" s="32">
        <f t="shared" si="42"/>
        <v>0</v>
      </c>
      <c r="X50" s="32">
        <f t="shared" si="42"/>
        <v>0</v>
      </c>
      <c r="Y50" s="32">
        <f t="shared" si="42"/>
        <v>0</v>
      </c>
      <c r="Z50" s="32">
        <f t="shared" si="42"/>
        <v>0</v>
      </c>
      <c r="AA50" s="32">
        <f t="shared" si="42"/>
        <v>0</v>
      </c>
      <c r="AB50" s="32">
        <f t="shared" si="42"/>
        <v>110.8</v>
      </c>
      <c r="AC50" s="32">
        <f t="shared" si="42"/>
        <v>0</v>
      </c>
      <c r="AD50" s="32">
        <f t="shared" si="42"/>
        <v>0</v>
      </c>
      <c r="AE50" s="32">
        <f t="shared" si="42"/>
        <v>0</v>
      </c>
      <c r="AF50" s="28"/>
    </row>
    <row r="51" spans="1:32" s="2" customFormat="1" x14ac:dyDescent="0.25">
      <c r="A51" s="23" t="s">
        <v>23</v>
      </c>
      <c r="B51" s="24">
        <f>H51+J51+L51+N51+P51+R51+T51+V51+X51+Z51+AB51+AD51</f>
        <v>0</v>
      </c>
      <c r="C51" s="25">
        <f>H51+J51</f>
        <v>0</v>
      </c>
      <c r="D51" s="25">
        <v>0</v>
      </c>
      <c r="E51" s="25">
        <f>I51+K51+M51+O51+Q51+S51+U51+W51+Y51+AA51+AC51+AE51</f>
        <v>0</v>
      </c>
      <c r="F51" s="46">
        <v>0</v>
      </c>
      <c r="G51" s="24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6"/>
      <c r="P51" s="25">
        <v>0</v>
      </c>
      <c r="Q51" s="26"/>
      <c r="R51" s="25">
        <v>0</v>
      </c>
      <c r="S51" s="26"/>
      <c r="T51" s="25">
        <v>0</v>
      </c>
      <c r="U51" s="26"/>
      <c r="V51" s="25">
        <v>0</v>
      </c>
      <c r="W51" s="26"/>
      <c r="X51" s="25">
        <v>0</v>
      </c>
      <c r="Y51" s="26"/>
      <c r="Z51" s="25">
        <v>0</v>
      </c>
      <c r="AA51" s="26"/>
      <c r="AB51" s="25">
        <v>0</v>
      </c>
      <c r="AC51" s="26"/>
      <c r="AD51" s="25">
        <v>0</v>
      </c>
      <c r="AE51" s="27"/>
      <c r="AF51" s="28"/>
    </row>
    <row r="52" spans="1:32" s="2" customFormat="1" x14ac:dyDescent="0.25">
      <c r="A52" s="23" t="s">
        <v>22</v>
      </c>
      <c r="B52" s="24">
        <f>H52+J52+L52+N52+P52+R52+T52+V52+X52+Z52+AB52+AD52</f>
        <v>0</v>
      </c>
      <c r="C52" s="25">
        <f t="shared" ref="C52" si="43">H52+J52</f>
        <v>0</v>
      </c>
      <c r="D52" s="25">
        <v>0</v>
      </c>
      <c r="E52" s="25">
        <f t="shared" ref="E52:E54" si="44">I52+K52+M52+O52+Q52+S52+U52+W52+Y52+AA52+AC52+AE52</f>
        <v>0</v>
      </c>
      <c r="F52" s="46">
        <v>0</v>
      </c>
      <c r="G52" s="24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6"/>
      <c r="P52" s="25">
        <v>0</v>
      </c>
      <c r="Q52" s="26"/>
      <c r="R52" s="25">
        <v>0</v>
      </c>
      <c r="S52" s="26"/>
      <c r="T52" s="25">
        <v>0</v>
      </c>
      <c r="U52" s="26"/>
      <c r="V52" s="25">
        <v>0</v>
      </c>
      <c r="W52" s="26"/>
      <c r="X52" s="25">
        <v>0</v>
      </c>
      <c r="Y52" s="26"/>
      <c r="Z52" s="25">
        <v>0</v>
      </c>
      <c r="AA52" s="26"/>
      <c r="AB52" s="25">
        <v>0</v>
      </c>
      <c r="AC52" s="26"/>
      <c r="AD52" s="25">
        <v>0</v>
      </c>
      <c r="AE52" s="27"/>
      <c r="AF52" s="28"/>
    </row>
    <row r="53" spans="1:32" s="2" customFormat="1" x14ac:dyDescent="0.25">
      <c r="A53" s="23" t="s">
        <v>21</v>
      </c>
      <c r="B53" s="24">
        <f t="shared" ref="B53:B54" si="45">H53+J53+L53+N53+P53+R53+T53+V53+X53+Z53+AB53+AD53</f>
        <v>110.8</v>
      </c>
      <c r="C53" s="25">
        <f>H53+J53+L53</f>
        <v>0</v>
      </c>
      <c r="D53" s="25">
        <v>0</v>
      </c>
      <c r="E53" s="25">
        <f t="shared" si="44"/>
        <v>0</v>
      </c>
      <c r="F53" s="46">
        <f t="shared" ref="F53" si="46">E53/B53*100</f>
        <v>0</v>
      </c>
      <c r="G53" s="24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/>
      <c r="P53" s="25">
        <v>0</v>
      </c>
      <c r="Q53" s="25"/>
      <c r="R53" s="25">
        <v>0</v>
      </c>
      <c r="S53" s="25"/>
      <c r="T53" s="25">
        <v>0</v>
      </c>
      <c r="U53" s="25"/>
      <c r="V53" s="25">
        <v>0</v>
      </c>
      <c r="W53" s="25"/>
      <c r="X53" s="25">
        <v>0</v>
      </c>
      <c r="Y53" s="25"/>
      <c r="Z53" s="25">
        <v>0</v>
      </c>
      <c r="AA53" s="25"/>
      <c r="AB53" s="25">
        <v>110.8</v>
      </c>
      <c r="AC53" s="25"/>
      <c r="AD53" s="25">
        <v>0</v>
      </c>
      <c r="AE53" s="27"/>
      <c r="AF53" s="28"/>
    </row>
    <row r="54" spans="1:32" s="2" customFormat="1" x14ac:dyDescent="0.25">
      <c r="A54" s="23" t="s">
        <v>24</v>
      </c>
      <c r="B54" s="24">
        <f t="shared" si="45"/>
        <v>0</v>
      </c>
      <c r="C54" s="25">
        <f>H54+J54+L54</f>
        <v>0</v>
      </c>
      <c r="D54" s="25">
        <v>0</v>
      </c>
      <c r="E54" s="25">
        <f t="shared" si="44"/>
        <v>0</v>
      </c>
      <c r="F54" s="46">
        <v>0</v>
      </c>
      <c r="G54" s="24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6"/>
      <c r="P54" s="25">
        <v>0</v>
      </c>
      <c r="Q54" s="26"/>
      <c r="R54" s="25">
        <v>0</v>
      </c>
      <c r="S54" s="26"/>
      <c r="T54" s="25">
        <v>0</v>
      </c>
      <c r="U54" s="26"/>
      <c r="V54" s="25">
        <v>0</v>
      </c>
      <c r="W54" s="26"/>
      <c r="X54" s="25">
        <v>0</v>
      </c>
      <c r="Y54" s="26"/>
      <c r="Z54" s="25">
        <v>0</v>
      </c>
      <c r="AA54" s="26"/>
      <c r="AB54" s="25">
        <v>0</v>
      </c>
      <c r="AC54" s="26"/>
      <c r="AD54" s="25">
        <v>0</v>
      </c>
      <c r="AE54" s="27"/>
      <c r="AF54" s="28"/>
    </row>
    <row r="55" spans="1:32" s="2" customFormat="1" ht="51.75" customHeight="1" x14ac:dyDescent="0.25">
      <c r="A55" s="29" t="s">
        <v>40</v>
      </c>
      <c r="B55" s="30">
        <f>B56</f>
        <v>289.10000000000002</v>
      </c>
      <c r="C55" s="30">
        <f t="shared" ref="C55:AD55" si="47">C56</f>
        <v>0</v>
      </c>
      <c r="D55" s="30">
        <f t="shared" si="47"/>
        <v>0</v>
      </c>
      <c r="E55" s="30">
        <f t="shared" si="47"/>
        <v>0</v>
      </c>
      <c r="F55" s="30">
        <f>E55/B55*100</f>
        <v>0</v>
      </c>
      <c r="G55" s="30" t="e">
        <f>E55/C55*100</f>
        <v>#DIV/0!</v>
      </c>
      <c r="H55" s="30">
        <f t="shared" si="47"/>
        <v>0</v>
      </c>
      <c r="I55" s="30">
        <f t="shared" si="47"/>
        <v>0</v>
      </c>
      <c r="J55" s="30">
        <f t="shared" si="47"/>
        <v>0</v>
      </c>
      <c r="K55" s="30">
        <f t="shared" si="47"/>
        <v>0</v>
      </c>
      <c r="L55" s="30">
        <f t="shared" si="47"/>
        <v>0</v>
      </c>
      <c r="M55" s="30">
        <f t="shared" si="47"/>
        <v>0</v>
      </c>
      <c r="N55" s="30">
        <f t="shared" si="47"/>
        <v>0</v>
      </c>
      <c r="O55" s="30">
        <f t="shared" si="47"/>
        <v>0</v>
      </c>
      <c r="P55" s="30">
        <f t="shared" si="47"/>
        <v>0</v>
      </c>
      <c r="Q55" s="30">
        <f t="shared" si="47"/>
        <v>0</v>
      </c>
      <c r="R55" s="30">
        <f t="shared" si="47"/>
        <v>0</v>
      </c>
      <c r="S55" s="30">
        <f t="shared" si="47"/>
        <v>0</v>
      </c>
      <c r="T55" s="30">
        <f t="shared" si="47"/>
        <v>0</v>
      </c>
      <c r="U55" s="30">
        <f t="shared" si="47"/>
        <v>0</v>
      </c>
      <c r="V55" s="30">
        <f t="shared" si="47"/>
        <v>0</v>
      </c>
      <c r="W55" s="30">
        <f t="shared" si="47"/>
        <v>0</v>
      </c>
      <c r="X55" s="30">
        <f t="shared" si="47"/>
        <v>0</v>
      </c>
      <c r="Y55" s="30">
        <f t="shared" si="47"/>
        <v>0</v>
      </c>
      <c r="Z55" s="30">
        <f t="shared" si="47"/>
        <v>0</v>
      </c>
      <c r="AA55" s="30">
        <f t="shared" si="47"/>
        <v>0</v>
      </c>
      <c r="AB55" s="30">
        <f t="shared" si="47"/>
        <v>289.10000000000002</v>
      </c>
      <c r="AC55" s="30">
        <f t="shared" si="47"/>
        <v>0</v>
      </c>
      <c r="AD55" s="30">
        <f t="shared" si="47"/>
        <v>0</v>
      </c>
      <c r="AE55" s="30">
        <f>AE56</f>
        <v>0</v>
      </c>
      <c r="AF55" s="44"/>
    </row>
    <row r="56" spans="1:32" s="2" customFormat="1" x14ac:dyDescent="0.25">
      <c r="A56" s="31" t="s">
        <v>27</v>
      </c>
      <c r="B56" s="32">
        <f>B57+B58+B59+B60</f>
        <v>289.10000000000002</v>
      </c>
      <c r="C56" s="32">
        <f t="shared" ref="C56:E56" si="48">C57+C58+C59+C60</f>
        <v>0</v>
      </c>
      <c r="D56" s="32">
        <f t="shared" si="48"/>
        <v>0</v>
      </c>
      <c r="E56" s="32">
        <f t="shared" si="48"/>
        <v>0</v>
      </c>
      <c r="F56" s="45">
        <f>E56/B56*100</f>
        <v>0</v>
      </c>
      <c r="G56" s="32">
        <v>0</v>
      </c>
      <c r="H56" s="32">
        <f>H57+H58+H59+H60</f>
        <v>0</v>
      </c>
      <c r="I56" s="32">
        <f t="shared" ref="I56:AE56" si="49">I57+I58+I59+I60</f>
        <v>0</v>
      </c>
      <c r="J56" s="32">
        <f t="shared" si="49"/>
        <v>0</v>
      </c>
      <c r="K56" s="32">
        <f t="shared" si="49"/>
        <v>0</v>
      </c>
      <c r="L56" s="32">
        <f t="shared" si="49"/>
        <v>0</v>
      </c>
      <c r="M56" s="32">
        <f t="shared" si="49"/>
        <v>0</v>
      </c>
      <c r="N56" s="32">
        <f t="shared" si="49"/>
        <v>0</v>
      </c>
      <c r="O56" s="32">
        <f t="shared" si="49"/>
        <v>0</v>
      </c>
      <c r="P56" s="32">
        <f t="shared" si="49"/>
        <v>0</v>
      </c>
      <c r="Q56" s="32">
        <f t="shared" si="49"/>
        <v>0</v>
      </c>
      <c r="R56" s="32">
        <f t="shared" si="49"/>
        <v>0</v>
      </c>
      <c r="S56" s="32">
        <f t="shared" si="49"/>
        <v>0</v>
      </c>
      <c r="T56" s="32">
        <f t="shared" si="49"/>
        <v>0</v>
      </c>
      <c r="U56" s="32">
        <f t="shared" si="49"/>
        <v>0</v>
      </c>
      <c r="V56" s="32">
        <f t="shared" si="49"/>
        <v>0</v>
      </c>
      <c r="W56" s="32">
        <f t="shared" si="49"/>
        <v>0</v>
      </c>
      <c r="X56" s="32">
        <f t="shared" si="49"/>
        <v>0</v>
      </c>
      <c r="Y56" s="32">
        <f t="shared" si="49"/>
        <v>0</v>
      </c>
      <c r="Z56" s="32">
        <f t="shared" si="49"/>
        <v>0</v>
      </c>
      <c r="AA56" s="32">
        <f t="shared" si="49"/>
        <v>0</v>
      </c>
      <c r="AB56" s="32">
        <f t="shared" si="49"/>
        <v>289.10000000000002</v>
      </c>
      <c r="AC56" s="32">
        <f t="shared" si="49"/>
        <v>0</v>
      </c>
      <c r="AD56" s="32">
        <f t="shared" si="49"/>
        <v>0</v>
      </c>
      <c r="AE56" s="32">
        <f t="shared" si="49"/>
        <v>0</v>
      </c>
      <c r="AF56" s="28"/>
    </row>
    <row r="57" spans="1:32" s="2" customFormat="1" x14ac:dyDescent="0.25">
      <c r="A57" s="23" t="s">
        <v>23</v>
      </c>
      <c r="B57" s="24">
        <f>H57+J57+L57+N57+P57+R57+T57+V57+X57+Z57+AB57+AD57</f>
        <v>0</v>
      </c>
      <c r="C57" s="25">
        <f>H57+J57</f>
        <v>0</v>
      </c>
      <c r="D57" s="25">
        <v>0</v>
      </c>
      <c r="E57" s="25">
        <f>I57+K57+M57+O57+Q57+S57+U57+W57+Y57+AA57+AC57+AE57</f>
        <v>0</v>
      </c>
      <c r="F57" s="46">
        <v>0</v>
      </c>
      <c r="G57" s="24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6"/>
      <c r="P57" s="25">
        <v>0</v>
      </c>
      <c r="Q57" s="26"/>
      <c r="R57" s="25">
        <v>0</v>
      </c>
      <c r="S57" s="26"/>
      <c r="T57" s="25">
        <v>0</v>
      </c>
      <c r="U57" s="26"/>
      <c r="V57" s="25">
        <v>0</v>
      </c>
      <c r="W57" s="26"/>
      <c r="X57" s="25">
        <v>0</v>
      </c>
      <c r="Y57" s="26"/>
      <c r="Z57" s="25">
        <v>0</v>
      </c>
      <c r="AA57" s="26"/>
      <c r="AB57" s="25">
        <v>0</v>
      </c>
      <c r="AC57" s="26"/>
      <c r="AD57" s="25">
        <v>0</v>
      </c>
      <c r="AE57" s="27"/>
      <c r="AF57" s="28"/>
    </row>
    <row r="58" spans="1:32" s="2" customFormat="1" x14ac:dyDescent="0.25">
      <c r="A58" s="23" t="s">
        <v>22</v>
      </c>
      <c r="B58" s="24">
        <f>H58+J58+L58+N58+P58+R58+T58+V58+X58+Z58+AB58+AD58</f>
        <v>0</v>
      </c>
      <c r="C58" s="25">
        <f t="shared" ref="C58:C60" si="50">H58+J58</f>
        <v>0</v>
      </c>
      <c r="D58" s="25">
        <v>0</v>
      </c>
      <c r="E58" s="25">
        <f t="shared" ref="E58:E60" si="51">I58+K58+M58+O58+Q58+S58+U58+W58+Y58+AA58+AC58+AE58</f>
        <v>0</v>
      </c>
      <c r="F58" s="46">
        <v>0</v>
      </c>
      <c r="G58" s="24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6"/>
      <c r="P58" s="25">
        <v>0</v>
      </c>
      <c r="Q58" s="26"/>
      <c r="R58" s="25">
        <v>0</v>
      </c>
      <c r="S58" s="26"/>
      <c r="T58" s="25">
        <v>0</v>
      </c>
      <c r="U58" s="26"/>
      <c r="V58" s="25">
        <v>0</v>
      </c>
      <c r="W58" s="26"/>
      <c r="X58" s="25">
        <v>0</v>
      </c>
      <c r="Y58" s="26"/>
      <c r="Z58" s="25">
        <v>0</v>
      </c>
      <c r="AA58" s="26"/>
      <c r="AB58" s="25">
        <v>0</v>
      </c>
      <c r="AC58" s="26"/>
      <c r="AD58" s="25">
        <v>0</v>
      </c>
      <c r="AE58" s="27"/>
      <c r="AF58" s="28"/>
    </row>
    <row r="59" spans="1:32" s="2" customFormat="1" x14ac:dyDescent="0.25">
      <c r="A59" s="23" t="s">
        <v>21</v>
      </c>
      <c r="B59" s="24">
        <f t="shared" ref="B59:B60" si="52">H59+J59+L59+N59+P59+R59+T59+V59+X59+Z59+AB59+AD59</f>
        <v>289.10000000000002</v>
      </c>
      <c r="C59" s="25">
        <f>H59+J59+L59</f>
        <v>0</v>
      </c>
      <c r="D59" s="25">
        <v>0</v>
      </c>
      <c r="E59" s="25">
        <f t="shared" si="51"/>
        <v>0</v>
      </c>
      <c r="F59" s="46">
        <f t="shared" ref="F59" si="53">E59/B59*100</f>
        <v>0</v>
      </c>
      <c r="G59" s="24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/>
      <c r="P59" s="25">
        <v>0</v>
      </c>
      <c r="Q59" s="25"/>
      <c r="R59" s="25">
        <v>0</v>
      </c>
      <c r="S59" s="25"/>
      <c r="T59" s="25">
        <v>0</v>
      </c>
      <c r="U59" s="25"/>
      <c r="V59" s="25">
        <v>0</v>
      </c>
      <c r="W59" s="25"/>
      <c r="X59" s="25">
        <v>0</v>
      </c>
      <c r="Y59" s="25"/>
      <c r="Z59" s="25">
        <v>0</v>
      </c>
      <c r="AA59" s="25"/>
      <c r="AB59" s="25">
        <v>289.10000000000002</v>
      </c>
      <c r="AC59" s="25"/>
      <c r="AD59" s="25">
        <v>0</v>
      </c>
      <c r="AE59" s="27"/>
      <c r="AF59" s="28"/>
    </row>
    <row r="60" spans="1:32" s="2" customFormat="1" x14ac:dyDescent="0.25">
      <c r="A60" s="23" t="s">
        <v>24</v>
      </c>
      <c r="B60" s="24">
        <f t="shared" si="52"/>
        <v>0</v>
      </c>
      <c r="C60" s="25">
        <f t="shared" si="50"/>
        <v>0</v>
      </c>
      <c r="D60" s="25">
        <v>0</v>
      </c>
      <c r="E60" s="25">
        <f t="shared" si="51"/>
        <v>0</v>
      </c>
      <c r="F60" s="46">
        <v>0</v>
      </c>
      <c r="G60" s="24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6"/>
      <c r="P60" s="25">
        <v>0</v>
      </c>
      <c r="Q60" s="26"/>
      <c r="R60" s="25">
        <v>0</v>
      </c>
      <c r="S60" s="26"/>
      <c r="T60" s="25">
        <v>0</v>
      </c>
      <c r="U60" s="26"/>
      <c r="V60" s="25">
        <v>0</v>
      </c>
      <c r="W60" s="26"/>
      <c r="X60" s="25">
        <v>0</v>
      </c>
      <c r="Y60" s="26"/>
      <c r="Z60" s="25">
        <v>0</v>
      </c>
      <c r="AA60" s="26"/>
      <c r="AB60" s="25">
        <v>0</v>
      </c>
      <c r="AC60" s="26"/>
      <c r="AD60" s="25">
        <v>0</v>
      </c>
      <c r="AE60" s="27"/>
      <c r="AF60" s="28"/>
    </row>
    <row r="61" spans="1:32" s="2" customFormat="1" ht="47.25" x14ac:dyDescent="0.25">
      <c r="A61" s="29" t="s">
        <v>41</v>
      </c>
      <c r="B61" s="30">
        <f>B62</f>
        <v>126</v>
      </c>
      <c r="C61" s="30">
        <f t="shared" ref="C61:AE61" si="54">C62</f>
        <v>0</v>
      </c>
      <c r="D61" s="30">
        <f t="shared" si="54"/>
        <v>0</v>
      </c>
      <c r="E61" s="30">
        <f t="shared" si="54"/>
        <v>0</v>
      </c>
      <c r="F61" s="30">
        <f>E61/B61*100</f>
        <v>0</v>
      </c>
      <c r="G61" s="30" t="e">
        <f>E61/C61*100</f>
        <v>#DIV/0!</v>
      </c>
      <c r="H61" s="30">
        <f t="shared" si="54"/>
        <v>0</v>
      </c>
      <c r="I61" s="30">
        <f t="shared" si="54"/>
        <v>0</v>
      </c>
      <c r="J61" s="30">
        <f t="shared" si="54"/>
        <v>0</v>
      </c>
      <c r="K61" s="30">
        <f t="shared" si="54"/>
        <v>0</v>
      </c>
      <c r="L61" s="30">
        <f t="shared" si="54"/>
        <v>0</v>
      </c>
      <c r="M61" s="30">
        <f t="shared" si="54"/>
        <v>0</v>
      </c>
      <c r="N61" s="30">
        <f t="shared" si="54"/>
        <v>0</v>
      </c>
      <c r="O61" s="30">
        <f t="shared" si="54"/>
        <v>0</v>
      </c>
      <c r="P61" s="30">
        <f t="shared" si="54"/>
        <v>0</v>
      </c>
      <c r="Q61" s="30">
        <f t="shared" si="54"/>
        <v>0</v>
      </c>
      <c r="R61" s="30">
        <f t="shared" si="54"/>
        <v>0</v>
      </c>
      <c r="S61" s="30">
        <f t="shared" si="54"/>
        <v>0</v>
      </c>
      <c r="T61" s="30">
        <f t="shared" si="54"/>
        <v>0</v>
      </c>
      <c r="U61" s="30">
        <f t="shared" si="54"/>
        <v>0</v>
      </c>
      <c r="V61" s="30">
        <f t="shared" si="54"/>
        <v>0</v>
      </c>
      <c r="W61" s="30">
        <f t="shared" si="54"/>
        <v>0</v>
      </c>
      <c r="X61" s="30">
        <f t="shared" si="54"/>
        <v>0</v>
      </c>
      <c r="Y61" s="30">
        <f t="shared" si="54"/>
        <v>0</v>
      </c>
      <c r="Z61" s="30">
        <f t="shared" si="54"/>
        <v>0</v>
      </c>
      <c r="AA61" s="30">
        <f t="shared" si="54"/>
        <v>0</v>
      </c>
      <c r="AB61" s="30">
        <f t="shared" si="54"/>
        <v>126</v>
      </c>
      <c r="AC61" s="30">
        <f t="shared" si="54"/>
        <v>0</v>
      </c>
      <c r="AD61" s="30">
        <f t="shared" si="54"/>
        <v>0</v>
      </c>
      <c r="AE61" s="30">
        <f t="shared" si="54"/>
        <v>0</v>
      </c>
      <c r="AF61" s="44"/>
    </row>
    <row r="62" spans="1:32" s="2" customFormat="1" x14ac:dyDescent="0.25">
      <c r="A62" s="31" t="s">
        <v>27</v>
      </c>
      <c r="B62" s="32">
        <f>B63+B64+B65+B66</f>
        <v>126</v>
      </c>
      <c r="C62" s="32">
        <f t="shared" ref="C62:E62" si="55">C63+C64+C65+C66</f>
        <v>0</v>
      </c>
      <c r="D62" s="32">
        <f t="shared" si="55"/>
        <v>0</v>
      </c>
      <c r="E62" s="32">
        <f t="shared" si="55"/>
        <v>0</v>
      </c>
      <c r="F62" s="45">
        <f>E62/B62*100</f>
        <v>0</v>
      </c>
      <c r="G62" s="32">
        <v>0</v>
      </c>
      <c r="H62" s="32">
        <f>H63+H64+H65+H66</f>
        <v>0</v>
      </c>
      <c r="I62" s="32">
        <f t="shared" ref="I62:AE62" si="56">I63+I64+I65+I66</f>
        <v>0</v>
      </c>
      <c r="J62" s="32">
        <f t="shared" si="56"/>
        <v>0</v>
      </c>
      <c r="K62" s="32">
        <f t="shared" si="56"/>
        <v>0</v>
      </c>
      <c r="L62" s="32">
        <f t="shared" si="56"/>
        <v>0</v>
      </c>
      <c r="M62" s="32">
        <f t="shared" si="56"/>
        <v>0</v>
      </c>
      <c r="N62" s="32">
        <f t="shared" si="56"/>
        <v>0</v>
      </c>
      <c r="O62" s="32">
        <f t="shared" si="56"/>
        <v>0</v>
      </c>
      <c r="P62" s="32">
        <f t="shared" si="56"/>
        <v>0</v>
      </c>
      <c r="Q62" s="32">
        <f t="shared" si="56"/>
        <v>0</v>
      </c>
      <c r="R62" s="32">
        <f t="shared" si="56"/>
        <v>0</v>
      </c>
      <c r="S62" s="32">
        <f t="shared" si="56"/>
        <v>0</v>
      </c>
      <c r="T62" s="32">
        <f t="shared" si="56"/>
        <v>0</v>
      </c>
      <c r="U62" s="32">
        <f t="shared" si="56"/>
        <v>0</v>
      </c>
      <c r="V62" s="32">
        <f t="shared" si="56"/>
        <v>0</v>
      </c>
      <c r="W62" s="32">
        <f t="shared" si="56"/>
        <v>0</v>
      </c>
      <c r="X62" s="32">
        <f t="shared" si="56"/>
        <v>0</v>
      </c>
      <c r="Y62" s="32">
        <f t="shared" si="56"/>
        <v>0</v>
      </c>
      <c r="Z62" s="32">
        <f t="shared" si="56"/>
        <v>0</v>
      </c>
      <c r="AA62" s="32">
        <f t="shared" si="56"/>
        <v>0</v>
      </c>
      <c r="AB62" s="32">
        <f t="shared" si="56"/>
        <v>126</v>
      </c>
      <c r="AC62" s="32">
        <f t="shared" si="56"/>
        <v>0</v>
      </c>
      <c r="AD62" s="32">
        <f t="shared" si="56"/>
        <v>0</v>
      </c>
      <c r="AE62" s="32">
        <f t="shared" si="56"/>
        <v>0</v>
      </c>
      <c r="AF62" s="28"/>
    </row>
    <row r="63" spans="1:32" s="2" customFormat="1" x14ac:dyDescent="0.25">
      <c r="A63" s="23" t="s">
        <v>23</v>
      </c>
      <c r="B63" s="24">
        <f>H63+J63+L63+N63+P63+R63+T63+V63+X63+Z63+AB63+AD63</f>
        <v>0</v>
      </c>
      <c r="C63" s="25">
        <f>H63+J63</f>
        <v>0</v>
      </c>
      <c r="D63" s="25">
        <v>0</v>
      </c>
      <c r="E63" s="25">
        <f>I63+K63+M63+O63+Q63+S63+U63+W63+Y63+AA63+AC63+AE63</f>
        <v>0</v>
      </c>
      <c r="F63" s="46">
        <v>0</v>
      </c>
      <c r="G63" s="24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6"/>
      <c r="P63" s="25">
        <v>0</v>
      </c>
      <c r="Q63" s="26"/>
      <c r="R63" s="25">
        <v>0</v>
      </c>
      <c r="S63" s="26"/>
      <c r="T63" s="25">
        <v>0</v>
      </c>
      <c r="U63" s="26"/>
      <c r="V63" s="25">
        <v>0</v>
      </c>
      <c r="W63" s="26"/>
      <c r="X63" s="25">
        <v>0</v>
      </c>
      <c r="Y63" s="26"/>
      <c r="Z63" s="25">
        <v>0</v>
      </c>
      <c r="AA63" s="26"/>
      <c r="AB63" s="25">
        <v>0</v>
      </c>
      <c r="AC63" s="26"/>
      <c r="AD63" s="25">
        <v>0</v>
      </c>
      <c r="AE63" s="27"/>
      <c r="AF63" s="28"/>
    </row>
    <row r="64" spans="1:32" s="2" customFormat="1" x14ac:dyDescent="0.25">
      <c r="A64" s="23" t="s">
        <v>22</v>
      </c>
      <c r="B64" s="24">
        <f>H64+J64+L64+N64+P64+R64+T64+V64+X64+Z64+AB64+AD64</f>
        <v>0</v>
      </c>
      <c r="C64" s="25">
        <f t="shared" ref="C64:C66" si="57">H64+J64</f>
        <v>0</v>
      </c>
      <c r="D64" s="25">
        <v>0</v>
      </c>
      <c r="E64" s="25">
        <f t="shared" ref="E64:E66" si="58">I64+K64+M64+O64+Q64+S64+U64+W64+Y64+AA64+AC64+AE64</f>
        <v>0</v>
      </c>
      <c r="F64" s="46">
        <v>0</v>
      </c>
      <c r="G64" s="24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6"/>
      <c r="P64" s="25">
        <v>0</v>
      </c>
      <c r="Q64" s="26"/>
      <c r="R64" s="25">
        <v>0</v>
      </c>
      <c r="S64" s="26"/>
      <c r="T64" s="25">
        <v>0</v>
      </c>
      <c r="U64" s="26"/>
      <c r="V64" s="25">
        <v>0</v>
      </c>
      <c r="W64" s="26"/>
      <c r="X64" s="25">
        <v>0</v>
      </c>
      <c r="Y64" s="26"/>
      <c r="Z64" s="25">
        <v>0</v>
      </c>
      <c r="AA64" s="26"/>
      <c r="AB64" s="25">
        <v>0</v>
      </c>
      <c r="AC64" s="26"/>
      <c r="AD64" s="25">
        <v>0</v>
      </c>
      <c r="AE64" s="27"/>
      <c r="AF64" s="28"/>
    </row>
    <row r="65" spans="1:32" s="2" customFormat="1" x14ac:dyDescent="0.25">
      <c r="A65" s="23" t="s">
        <v>21</v>
      </c>
      <c r="B65" s="24">
        <f t="shared" ref="B65:B66" si="59">H65+J65+L65+N65+P65+R65+T65+V65+X65+Z65+AB65+AD65</f>
        <v>126</v>
      </c>
      <c r="C65" s="25">
        <f>H65+J65+L65</f>
        <v>0</v>
      </c>
      <c r="D65" s="25">
        <v>0</v>
      </c>
      <c r="E65" s="25">
        <f t="shared" si="58"/>
        <v>0</v>
      </c>
      <c r="F65" s="46">
        <f t="shared" ref="F65" si="60">E65/B65*100</f>
        <v>0</v>
      </c>
      <c r="G65" s="24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/>
      <c r="P65" s="25">
        <v>0</v>
      </c>
      <c r="Q65" s="25"/>
      <c r="R65" s="25">
        <v>0</v>
      </c>
      <c r="S65" s="25"/>
      <c r="T65" s="25">
        <v>0</v>
      </c>
      <c r="U65" s="25"/>
      <c r="V65" s="25">
        <v>0</v>
      </c>
      <c r="W65" s="25"/>
      <c r="X65" s="25">
        <v>0</v>
      </c>
      <c r="Y65" s="25"/>
      <c r="Z65" s="25">
        <v>0</v>
      </c>
      <c r="AA65" s="25"/>
      <c r="AB65" s="25">
        <v>126</v>
      </c>
      <c r="AC65" s="25"/>
      <c r="AD65" s="25">
        <v>0</v>
      </c>
      <c r="AE65" s="27"/>
      <c r="AF65" s="28"/>
    </row>
    <row r="66" spans="1:32" s="2" customFormat="1" x14ac:dyDescent="0.25">
      <c r="A66" s="23" t="s">
        <v>24</v>
      </c>
      <c r="B66" s="24">
        <f t="shared" si="59"/>
        <v>0</v>
      </c>
      <c r="C66" s="25">
        <f t="shared" si="57"/>
        <v>0</v>
      </c>
      <c r="D66" s="25">
        <v>0</v>
      </c>
      <c r="E66" s="25">
        <f t="shared" si="58"/>
        <v>0</v>
      </c>
      <c r="F66" s="46">
        <v>0</v>
      </c>
      <c r="G66" s="24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6"/>
      <c r="P66" s="25">
        <v>0</v>
      </c>
      <c r="Q66" s="26"/>
      <c r="R66" s="25">
        <v>0</v>
      </c>
      <c r="S66" s="26"/>
      <c r="T66" s="25">
        <v>0</v>
      </c>
      <c r="U66" s="26"/>
      <c r="V66" s="25">
        <v>0</v>
      </c>
      <c r="W66" s="26"/>
      <c r="X66" s="25">
        <v>0</v>
      </c>
      <c r="Y66" s="26"/>
      <c r="Z66" s="25">
        <v>0</v>
      </c>
      <c r="AA66" s="26"/>
      <c r="AB66" s="25">
        <v>0</v>
      </c>
      <c r="AC66" s="26"/>
      <c r="AD66" s="25">
        <v>0</v>
      </c>
      <c r="AE66" s="27"/>
      <c r="AF66" s="28"/>
    </row>
    <row r="67" spans="1:32" s="2" customFormat="1" ht="63" x14ac:dyDescent="0.25">
      <c r="A67" s="29" t="s">
        <v>42</v>
      </c>
      <c r="B67" s="30">
        <f>B68</f>
        <v>315</v>
      </c>
      <c r="C67" s="30">
        <f t="shared" ref="C67:AE67" si="61">C68</f>
        <v>315</v>
      </c>
      <c r="D67" s="30">
        <f t="shared" si="61"/>
        <v>0</v>
      </c>
      <c r="E67" s="30">
        <f t="shared" si="61"/>
        <v>105</v>
      </c>
      <c r="F67" s="30">
        <f>E67/B67*100</f>
        <v>33.333333333333329</v>
      </c>
      <c r="G67" s="30">
        <f>E67/C67*100</f>
        <v>33.333333333333329</v>
      </c>
      <c r="H67" s="30">
        <f t="shared" si="61"/>
        <v>0</v>
      </c>
      <c r="I67" s="30">
        <f t="shared" si="61"/>
        <v>0</v>
      </c>
      <c r="J67" s="30">
        <f t="shared" si="61"/>
        <v>0</v>
      </c>
      <c r="K67" s="30">
        <f t="shared" si="61"/>
        <v>0</v>
      </c>
      <c r="L67" s="30">
        <f t="shared" si="61"/>
        <v>315</v>
      </c>
      <c r="M67" s="30">
        <f t="shared" si="61"/>
        <v>105</v>
      </c>
      <c r="N67" s="30">
        <f t="shared" si="61"/>
        <v>0</v>
      </c>
      <c r="O67" s="30">
        <f t="shared" si="61"/>
        <v>0</v>
      </c>
      <c r="P67" s="30">
        <f t="shared" si="61"/>
        <v>0</v>
      </c>
      <c r="Q67" s="30">
        <f t="shared" si="61"/>
        <v>0</v>
      </c>
      <c r="R67" s="30">
        <f t="shared" si="61"/>
        <v>0</v>
      </c>
      <c r="S67" s="30">
        <f t="shared" si="61"/>
        <v>0</v>
      </c>
      <c r="T67" s="30">
        <f t="shared" si="61"/>
        <v>0</v>
      </c>
      <c r="U67" s="30">
        <f t="shared" si="61"/>
        <v>0</v>
      </c>
      <c r="V67" s="30">
        <f t="shared" si="61"/>
        <v>0</v>
      </c>
      <c r="W67" s="30">
        <f t="shared" si="61"/>
        <v>0</v>
      </c>
      <c r="X67" s="30">
        <f t="shared" si="61"/>
        <v>0</v>
      </c>
      <c r="Y67" s="30">
        <f t="shared" si="61"/>
        <v>0</v>
      </c>
      <c r="Z67" s="30">
        <f t="shared" si="61"/>
        <v>0</v>
      </c>
      <c r="AA67" s="30">
        <f t="shared" si="61"/>
        <v>0</v>
      </c>
      <c r="AB67" s="30">
        <f t="shared" si="61"/>
        <v>0</v>
      </c>
      <c r="AC67" s="30">
        <f t="shared" si="61"/>
        <v>0</v>
      </c>
      <c r="AD67" s="30">
        <f t="shared" si="61"/>
        <v>0</v>
      </c>
      <c r="AE67" s="30">
        <f t="shared" si="61"/>
        <v>0</v>
      </c>
      <c r="AF67" s="47" t="s">
        <v>77</v>
      </c>
    </row>
    <row r="68" spans="1:32" s="2" customFormat="1" x14ac:dyDescent="0.25">
      <c r="A68" s="31" t="s">
        <v>27</v>
      </c>
      <c r="B68" s="32">
        <f>B69+B70+B71+B72</f>
        <v>315</v>
      </c>
      <c r="C68" s="32">
        <f t="shared" ref="C68:E68" si="62">C69+C70+C71+C72</f>
        <v>315</v>
      </c>
      <c r="D68" s="32">
        <f t="shared" si="62"/>
        <v>0</v>
      </c>
      <c r="E68" s="32">
        <f t="shared" si="62"/>
        <v>105</v>
      </c>
      <c r="F68" s="45">
        <f>E68*100/B68</f>
        <v>33.333333333333336</v>
      </c>
      <c r="G68" s="32">
        <f>E68*100/C68</f>
        <v>33.333333333333336</v>
      </c>
      <c r="H68" s="32">
        <f>H69+H70+H71+H72</f>
        <v>0</v>
      </c>
      <c r="I68" s="32">
        <f t="shared" ref="I68:AE68" si="63">I69+I70+I71+I72</f>
        <v>0</v>
      </c>
      <c r="J68" s="32">
        <f t="shared" si="63"/>
        <v>0</v>
      </c>
      <c r="K68" s="32">
        <f t="shared" si="63"/>
        <v>0</v>
      </c>
      <c r="L68" s="32">
        <f t="shared" si="63"/>
        <v>315</v>
      </c>
      <c r="M68" s="32">
        <f t="shared" si="63"/>
        <v>105</v>
      </c>
      <c r="N68" s="32">
        <f t="shared" si="63"/>
        <v>0</v>
      </c>
      <c r="O68" s="32">
        <f t="shared" si="63"/>
        <v>0</v>
      </c>
      <c r="P68" s="32">
        <f t="shared" si="63"/>
        <v>0</v>
      </c>
      <c r="Q68" s="32">
        <f t="shared" si="63"/>
        <v>0</v>
      </c>
      <c r="R68" s="32">
        <f t="shared" si="63"/>
        <v>0</v>
      </c>
      <c r="S68" s="32">
        <f t="shared" si="63"/>
        <v>0</v>
      </c>
      <c r="T68" s="32">
        <f t="shared" si="63"/>
        <v>0</v>
      </c>
      <c r="U68" s="32">
        <f t="shared" si="63"/>
        <v>0</v>
      </c>
      <c r="V68" s="32">
        <f t="shared" si="63"/>
        <v>0</v>
      </c>
      <c r="W68" s="32">
        <f t="shared" si="63"/>
        <v>0</v>
      </c>
      <c r="X68" s="32">
        <f t="shared" si="63"/>
        <v>0</v>
      </c>
      <c r="Y68" s="32">
        <f t="shared" si="63"/>
        <v>0</v>
      </c>
      <c r="Z68" s="32">
        <f t="shared" si="63"/>
        <v>0</v>
      </c>
      <c r="AA68" s="32">
        <f t="shared" si="63"/>
        <v>0</v>
      </c>
      <c r="AB68" s="32">
        <f t="shared" si="63"/>
        <v>0</v>
      </c>
      <c r="AC68" s="32">
        <f t="shared" si="63"/>
        <v>0</v>
      </c>
      <c r="AD68" s="32">
        <f t="shared" si="63"/>
        <v>0</v>
      </c>
      <c r="AE68" s="32">
        <f t="shared" si="63"/>
        <v>0</v>
      </c>
    </row>
    <row r="69" spans="1:32" s="2" customFormat="1" x14ac:dyDescent="0.25">
      <c r="A69" s="23" t="s">
        <v>23</v>
      </c>
      <c r="B69" s="24">
        <f>H69+J69+L69+N69+P69+R69+T69+V69+X69+Z69+AB69+AD69</f>
        <v>0</v>
      </c>
      <c r="C69" s="25">
        <f>H69+J69</f>
        <v>0</v>
      </c>
      <c r="D69" s="25">
        <v>0</v>
      </c>
      <c r="E69" s="25">
        <f>I69+K69+M69+O69+Q69+S69+U69+W69+Y69+AA69+AC69+AE69</f>
        <v>0</v>
      </c>
      <c r="F69" s="46">
        <v>0</v>
      </c>
      <c r="G69" s="24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6"/>
      <c r="P69" s="25">
        <v>0</v>
      </c>
      <c r="Q69" s="26"/>
      <c r="R69" s="25">
        <v>0</v>
      </c>
      <c r="S69" s="26"/>
      <c r="T69" s="25">
        <v>0</v>
      </c>
      <c r="U69" s="26"/>
      <c r="V69" s="25">
        <v>0</v>
      </c>
      <c r="W69" s="26"/>
      <c r="X69" s="25">
        <v>0</v>
      </c>
      <c r="Y69" s="26"/>
      <c r="Z69" s="25">
        <v>0</v>
      </c>
      <c r="AA69" s="26"/>
      <c r="AB69" s="25">
        <v>0</v>
      </c>
      <c r="AC69" s="26"/>
      <c r="AD69" s="25">
        <v>0</v>
      </c>
      <c r="AE69" s="27"/>
      <c r="AF69" s="28"/>
    </row>
    <row r="70" spans="1:32" s="2" customFormat="1" x14ac:dyDescent="0.25">
      <c r="A70" s="23" t="s">
        <v>22</v>
      </c>
      <c r="B70" s="24">
        <f>H70+J70+L70+N70+P70+R70+T70+V70+X70+Z70+AB70+AD70</f>
        <v>0</v>
      </c>
      <c r="C70" s="25">
        <f t="shared" ref="C70" si="64">H70+J70</f>
        <v>0</v>
      </c>
      <c r="D70" s="25">
        <v>0</v>
      </c>
      <c r="E70" s="25">
        <f t="shared" ref="E70:E72" si="65">I70+K70+M70+O70+Q70+S70+U70+W70+Y70+AA70+AC70+AE70</f>
        <v>0</v>
      </c>
      <c r="F70" s="46">
        <v>0</v>
      </c>
      <c r="G70" s="24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6"/>
      <c r="P70" s="25">
        <v>0</v>
      </c>
      <c r="Q70" s="26"/>
      <c r="R70" s="25">
        <v>0</v>
      </c>
      <c r="S70" s="26"/>
      <c r="T70" s="25">
        <v>0</v>
      </c>
      <c r="U70" s="26"/>
      <c r="V70" s="25">
        <v>0</v>
      </c>
      <c r="W70" s="26"/>
      <c r="X70" s="25">
        <v>0</v>
      </c>
      <c r="Y70" s="26"/>
      <c r="Z70" s="25">
        <v>0</v>
      </c>
      <c r="AA70" s="26"/>
      <c r="AB70" s="25">
        <v>0</v>
      </c>
      <c r="AC70" s="26"/>
      <c r="AD70" s="25">
        <v>0</v>
      </c>
      <c r="AE70" s="27"/>
      <c r="AF70" s="28"/>
    </row>
    <row r="71" spans="1:32" s="2" customFormat="1" x14ac:dyDescent="0.25">
      <c r="A71" s="23" t="s">
        <v>21</v>
      </c>
      <c r="B71" s="24">
        <f t="shared" ref="B71:B72" si="66">H71+J71+L71+N71+P71+R71+T71+V71+X71+Z71+AB71+AD71</f>
        <v>315</v>
      </c>
      <c r="C71" s="25">
        <f>H71+J71+L71</f>
        <v>315</v>
      </c>
      <c r="D71" s="25">
        <v>0</v>
      </c>
      <c r="E71" s="25">
        <f t="shared" si="65"/>
        <v>105</v>
      </c>
      <c r="F71" s="46">
        <f t="shared" ref="F71" si="67">E71/B71*100</f>
        <v>33.333333333333329</v>
      </c>
      <c r="G71" s="24">
        <v>0</v>
      </c>
      <c r="H71" s="25">
        <v>0</v>
      </c>
      <c r="I71" s="25">
        <v>0</v>
      </c>
      <c r="J71" s="25">
        <v>0</v>
      </c>
      <c r="K71" s="25">
        <v>0</v>
      </c>
      <c r="L71" s="25">
        <v>315</v>
      </c>
      <c r="M71" s="25">
        <v>105</v>
      </c>
      <c r="N71" s="25">
        <v>0</v>
      </c>
      <c r="O71" s="25"/>
      <c r="P71" s="25">
        <v>0</v>
      </c>
      <c r="Q71" s="25"/>
      <c r="R71" s="25">
        <v>0</v>
      </c>
      <c r="S71" s="25"/>
      <c r="T71" s="25">
        <v>0</v>
      </c>
      <c r="U71" s="25"/>
      <c r="V71" s="25">
        <v>0</v>
      </c>
      <c r="W71" s="25"/>
      <c r="X71" s="25">
        <v>0</v>
      </c>
      <c r="Y71" s="25"/>
      <c r="Z71" s="25">
        <v>0</v>
      </c>
      <c r="AA71" s="25"/>
      <c r="AB71" s="25">
        <v>0</v>
      </c>
      <c r="AC71" s="25"/>
      <c r="AD71" s="25">
        <v>0</v>
      </c>
      <c r="AE71" s="27"/>
      <c r="AF71" s="28"/>
    </row>
    <row r="72" spans="1:32" s="2" customFormat="1" x14ac:dyDescent="0.25">
      <c r="A72" s="23" t="s">
        <v>24</v>
      </c>
      <c r="B72" s="24">
        <f t="shared" si="66"/>
        <v>0</v>
      </c>
      <c r="C72" s="25">
        <f>H72+J72</f>
        <v>0</v>
      </c>
      <c r="D72" s="25">
        <v>0</v>
      </c>
      <c r="E72" s="25">
        <f t="shared" si="65"/>
        <v>0</v>
      </c>
      <c r="F72" s="46">
        <v>0</v>
      </c>
      <c r="G72" s="24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6"/>
      <c r="P72" s="25">
        <v>0</v>
      </c>
      <c r="Q72" s="26"/>
      <c r="R72" s="25">
        <v>0</v>
      </c>
      <c r="S72" s="26"/>
      <c r="T72" s="25">
        <v>0</v>
      </c>
      <c r="U72" s="26"/>
      <c r="V72" s="25">
        <v>0</v>
      </c>
      <c r="W72" s="26"/>
      <c r="X72" s="25">
        <v>0</v>
      </c>
      <c r="Y72" s="26"/>
      <c r="Z72" s="25">
        <v>0</v>
      </c>
      <c r="AA72" s="26"/>
      <c r="AB72" s="25">
        <v>0</v>
      </c>
      <c r="AC72" s="26"/>
      <c r="AD72" s="25">
        <v>0</v>
      </c>
      <c r="AE72" s="27"/>
      <c r="AF72" s="28"/>
    </row>
    <row r="73" spans="1:32" s="2" customFormat="1" ht="36.75" customHeight="1" x14ac:dyDescent="0.25">
      <c r="A73" s="42" t="s">
        <v>43</v>
      </c>
      <c r="B73" s="43">
        <f>B75+B81+B87+B93+B99+B105+B111+B117</f>
        <v>893.30000000000007</v>
      </c>
      <c r="C73" s="43">
        <f t="shared" ref="C73:AE73" si="68">C75+C81+C87+C93+C99+C105+C111+C117</f>
        <v>250</v>
      </c>
      <c r="D73" s="43">
        <f t="shared" si="68"/>
        <v>158</v>
      </c>
      <c r="E73" s="43">
        <f t="shared" si="68"/>
        <v>158</v>
      </c>
      <c r="F73" s="43">
        <f>E73*100/B73</f>
        <v>17.687227135340869</v>
      </c>
      <c r="G73" s="43">
        <f>E73*100/C73</f>
        <v>63.2</v>
      </c>
      <c r="H73" s="43">
        <f t="shared" si="68"/>
        <v>0</v>
      </c>
      <c r="I73" s="43">
        <f t="shared" si="68"/>
        <v>0</v>
      </c>
      <c r="J73" s="43">
        <f t="shared" si="68"/>
        <v>0</v>
      </c>
      <c r="K73" s="43">
        <f t="shared" si="68"/>
        <v>0</v>
      </c>
      <c r="L73" s="43">
        <f t="shared" si="68"/>
        <v>250</v>
      </c>
      <c r="M73" s="43">
        <f t="shared" si="68"/>
        <v>158</v>
      </c>
      <c r="N73" s="43">
        <f t="shared" si="68"/>
        <v>148.4</v>
      </c>
      <c r="O73" s="43">
        <f t="shared" si="68"/>
        <v>0</v>
      </c>
      <c r="P73" s="43">
        <f t="shared" si="68"/>
        <v>122.2</v>
      </c>
      <c r="Q73" s="43">
        <f t="shared" si="68"/>
        <v>0</v>
      </c>
      <c r="R73" s="43">
        <f t="shared" si="68"/>
        <v>0</v>
      </c>
      <c r="S73" s="43">
        <f t="shared" si="68"/>
        <v>0</v>
      </c>
      <c r="T73" s="43">
        <f t="shared" si="68"/>
        <v>0</v>
      </c>
      <c r="U73" s="43">
        <f t="shared" si="68"/>
        <v>0</v>
      </c>
      <c r="V73" s="43">
        <f t="shared" si="68"/>
        <v>66.400000000000006</v>
      </c>
      <c r="W73" s="43">
        <f t="shared" si="68"/>
        <v>0</v>
      </c>
      <c r="X73" s="43">
        <f t="shared" si="68"/>
        <v>115.69999999999999</v>
      </c>
      <c r="Y73" s="43">
        <f t="shared" si="68"/>
        <v>0</v>
      </c>
      <c r="Z73" s="43">
        <f t="shared" si="68"/>
        <v>0</v>
      </c>
      <c r="AA73" s="43">
        <f t="shared" si="68"/>
        <v>0</v>
      </c>
      <c r="AB73" s="43">
        <f t="shared" si="68"/>
        <v>0</v>
      </c>
      <c r="AC73" s="43">
        <f t="shared" si="68"/>
        <v>0</v>
      </c>
      <c r="AD73" s="43">
        <f t="shared" si="68"/>
        <v>190.6</v>
      </c>
      <c r="AE73" s="43">
        <f t="shared" si="68"/>
        <v>0</v>
      </c>
      <c r="AF73" s="43"/>
    </row>
    <row r="74" spans="1:32" s="2" customFormat="1" x14ac:dyDescent="0.25">
      <c r="A74" s="23" t="s">
        <v>20</v>
      </c>
      <c r="B74" s="24"/>
      <c r="C74" s="25"/>
      <c r="D74" s="25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7"/>
      <c r="AF74" s="28"/>
    </row>
    <row r="75" spans="1:32" s="2" customFormat="1" ht="110.25" x14ac:dyDescent="0.25">
      <c r="A75" s="29" t="s">
        <v>44</v>
      </c>
      <c r="B75" s="30">
        <f>B76</f>
        <v>132.80000000000001</v>
      </c>
      <c r="C75" s="30">
        <f t="shared" ref="C75:AE75" si="69">C76</f>
        <v>0</v>
      </c>
      <c r="D75" s="30">
        <f t="shared" si="69"/>
        <v>0</v>
      </c>
      <c r="E75" s="30">
        <f t="shared" si="69"/>
        <v>0</v>
      </c>
      <c r="F75" s="30">
        <f>E75/B75*100</f>
        <v>0</v>
      </c>
      <c r="G75" s="30" t="e">
        <f>E75/C75*100</f>
        <v>#DIV/0!</v>
      </c>
      <c r="H75" s="30">
        <f t="shared" si="69"/>
        <v>0</v>
      </c>
      <c r="I75" s="30">
        <f t="shared" si="69"/>
        <v>0</v>
      </c>
      <c r="J75" s="30">
        <f t="shared" si="69"/>
        <v>0</v>
      </c>
      <c r="K75" s="30">
        <f t="shared" si="69"/>
        <v>0</v>
      </c>
      <c r="L75" s="30">
        <f t="shared" si="69"/>
        <v>0</v>
      </c>
      <c r="M75" s="30">
        <f t="shared" si="69"/>
        <v>0</v>
      </c>
      <c r="N75" s="30">
        <f t="shared" si="69"/>
        <v>66.400000000000006</v>
      </c>
      <c r="O75" s="30">
        <f t="shared" si="69"/>
        <v>0</v>
      </c>
      <c r="P75" s="30">
        <f t="shared" si="69"/>
        <v>0</v>
      </c>
      <c r="Q75" s="30">
        <f t="shared" si="69"/>
        <v>0</v>
      </c>
      <c r="R75" s="30">
        <f t="shared" si="69"/>
        <v>0</v>
      </c>
      <c r="S75" s="30">
        <f t="shared" si="69"/>
        <v>0</v>
      </c>
      <c r="T75" s="30">
        <f t="shared" si="69"/>
        <v>0</v>
      </c>
      <c r="U75" s="30">
        <f t="shared" si="69"/>
        <v>0</v>
      </c>
      <c r="V75" s="30">
        <f t="shared" si="69"/>
        <v>66.400000000000006</v>
      </c>
      <c r="W75" s="30">
        <f t="shared" si="69"/>
        <v>0</v>
      </c>
      <c r="X75" s="30">
        <f t="shared" si="69"/>
        <v>0</v>
      </c>
      <c r="Y75" s="30">
        <f t="shared" si="69"/>
        <v>0</v>
      </c>
      <c r="Z75" s="30">
        <f t="shared" si="69"/>
        <v>0</v>
      </c>
      <c r="AA75" s="30">
        <f t="shared" si="69"/>
        <v>0</v>
      </c>
      <c r="AB75" s="30">
        <f t="shared" si="69"/>
        <v>0</v>
      </c>
      <c r="AC75" s="30">
        <f t="shared" si="69"/>
        <v>0</v>
      </c>
      <c r="AD75" s="30">
        <f t="shared" si="69"/>
        <v>0</v>
      </c>
      <c r="AE75" s="30">
        <f t="shared" si="69"/>
        <v>0</v>
      </c>
      <c r="AF75" s="44" t="s">
        <v>71</v>
      </c>
    </row>
    <row r="76" spans="1:32" s="2" customFormat="1" x14ac:dyDescent="0.25">
      <c r="A76" s="31" t="s">
        <v>27</v>
      </c>
      <c r="B76" s="32">
        <f>B77+B78+B79+B80</f>
        <v>132.80000000000001</v>
      </c>
      <c r="C76" s="32">
        <f t="shared" ref="C76:E76" si="70">C77+C78+C79+C80</f>
        <v>0</v>
      </c>
      <c r="D76" s="32">
        <f t="shared" si="70"/>
        <v>0</v>
      </c>
      <c r="E76" s="32">
        <f t="shared" si="70"/>
        <v>0</v>
      </c>
      <c r="F76" s="45">
        <f>E76/B76*100</f>
        <v>0</v>
      </c>
      <c r="G76" s="32">
        <v>0</v>
      </c>
      <c r="H76" s="32">
        <f>H77+H78+H79+H80</f>
        <v>0</v>
      </c>
      <c r="I76" s="32">
        <f t="shared" ref="I76:AE76" si="71">I77+I78+I79+I80</f>
        <v>0</v>
      </c>
      <c r="J76" s="32">
        <f t="shared" si="71"/>
        <v>0</v>
      </c>
      <c r="K76" s="32">
        <f t="shared" si="71"/>
        <v>0</v>
      </c>
      <c r="L76" s="32">
        <f t="shared" si="71"/>
        <v>0</v>
      </c>
      <c r="M76" s="32">
        <f t="shared" si="71"/>
        <v>0</v>
      </c>
      <c r="N76" s="32">
        <f t="shared" si="71"/>
        <v>66.400000000000006</v>
      </c>
      <c r="O76" s="32">
        <f t="shared" si="71"/>
        <v>0</v>
      </c>
      <c r="P76" s="32">
        <f t="shared" si="71"/>
        <v>0</v>
      </c>
      <c r="Q76" s="32">
        <f t="shared" si="71"/>
        <v>0</v>
      </c>
      <c r="R76" s="32">
        <f t="shared" si="71"/>
        <v>0</v>
      </c>
      <c r="S76" s="32">
        <f t="shared" si="71"/>
        <v>0</v>
      </c>
      <c r="T76" s="32">
        <f t="shared" si="71"/>
        <v>0</v>
      </c>
      <c r="U76" s="32">
        <f t="shared" si="71"/>
        <v>0</v>
      </c>
      <c r="V76" s="32">
        <f t="shared" si="71"/>
        <v>66.400000000000006</v>
      </c>
      <c r="W76" s="32">
        <f t="shared" si="71"/>
        <v>0</v>
      </c>
      <c r="X76" s="32">
        <f t="shared" si="71"/>
        <v>0</v>
      </c>
      <c r="Y76" s="32">
        <f t="shared" si="71"/>
        <v>0</v>
      </c>
      <c r="Z76" s="32">
        <f t="shared" si="71"/>
        <v>0</v>
      </c>
      <c r="AA76" s="32">
        <f t="shared" si="71"/>
        <v>0</v>
      </c>
      <c r="AB76" s="32">
        <f t="shared" si="71"/>
        <v>0</v>
      </c>
      <c r="AC76" s="32">
        <f t="shared" si="71"/>
        <v>0</v>
      </c>
      <c r="AD76" s="32">
        <f t="shared" si="71"/>
        <v>0</v>
      </c>
      <c r="AE76" s="32">
        <f t="shared" si="71"/>
        <v>0</v>
      </c>
      <c r="AF76" s="28"/>
    </row>
    <row r="77" spans="1:32" s="2" customFormat="1" x14ac:dyDescent="0.25">
      <c r="A77" s="23" t="s">
        <v>23</v>
      </c>
      <c r="B77" s="24">
        <f>H77+J77+L77+N77+P77+R77+T77+V77+X77+Z77+AB77+AD77</f>
        <v>0</v>
      </c>
      <c r="C77" s="25">
        <f>H77+J77+L77</f>
        <v>0</v>
      </c>
      <c r="D77" s="25">
        <v>0</v>
      </c>
      <c r="E77" s="25">
        <f>I77+K77+M77+O77+Q77+S77+U77+W77+Y77+AA77+AC77+AE77</f>
        <v>0</v>
      </c>
      <c r="F77" s="46">
        <v>0</v>
      </c>
      <c r="G77" s="24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6"/>
      <c r="P77" s="25">
        <v>0</v>
      </c>
      <c r="Q77" s="26"/>
      <c r="R77" s="25">
        <v>0</v>
      </c>
      <c r="S77" s="26"/>
      <c r="T77" s="25">
        <v>0</v>
      </c>
      <c r="U77" s="26"/>
      <c r="V77" s="25">
        <v>0</v>
      </c>
      <c r="W77" s="26"/>
      <c r="X77" s="25">
        <v>0</v>
      </c>
      <c r="Y77" s="26"/>
      <c r="Z77" s="25">
        <v>0</v>
      </c>
      <c r="AA77" s="26"/>
      <c r="AB77" s="25">
        <v>0</v>
      </c>
      <c r="AC77" s="26"/>
      <c r="AD77" s="25">
        <v>0</v>
      </c>
      <c r="AE77" s="27"/>
      <c r="AF77" s="28"/>
    </row>
    <row r="78" spans="1:32" s="2" customFormat="1" x14ac:dyDescent="0.25">
      <c r="A78" s="23" t="s">
        <v>22</v>
      </c>
      <c r="B78" s="24">
        <f>H78+J78+L78+N78+P78+R78+T78+V78+X78+Z78+AB78+AD78</f>
        <v>0</v>
      </c>
      <c r="C78" s="25">
        <f t="shared" ref="C78:C80" si="72">H78+J78+L78</f>
        <v>0</v>
      </c>
      <c r="D78" s="25">
        <v>0</v>
      </c>
      <c r="E78" s="25">
        <f t="shared" ref="E78:E80" si="73">I78+K78+M78+O78+Q78+S78+U78+W78+Y78+AA78+AC78+AE78</f>
        <v>0</v>
      </c>
      <c r="F78" s="46">
        <v>0</v>
      </c>
      <c r="G78" s="24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6"/>
      <c r="P78" s="25">
        <v>0</v>
      </c>
      <c r="Q78" s="26"/>
      <c r="R78" s="25">
        <v>0</v>
      </c>
      <c r="S78" s="26"/>
      <c r="T78" s="25">
        <v>0</v>
      </c>
      <c r="U78" s="26"/>
      <c r="V78" s="25">
        <v>0</v>
      </c>
      <c r="W78" s="26"/>
      <c r="X78" s="25">
        <v>0</v>
      </c>
      <c r="Y78" s="26"/>
      <c r="Z78" s="25">
        <v>0</v>
      </c>
      <c r="AA78" s="26"/>
      <c r="AB78" s="25">
        <v>0</v>
      </c>
      <c r="AC78" s="26"/>
      <c r="AD78" s="25">
        <v>0</v>
      </c>
      <c r="AE78" s="27"/>
      <c r="AF78" s="28"/>
    </row>
    <row r="79" spans="1:32" s="2" customFormat="1" x14ac:dyDescent="0.25">
      <c r="A79" s="23" t="s">
        <v>21</v>
      </c>
      <c r="B79" s="24">
        <f t="shared" ref="B79:B80" si="74">H79+J79+L79+N79+P79+R79+T79+V79+X79+Z79+AB79+AD79</f>
        <v>132.80000000000001</v>
      </c>
      <c r="C79" s="25">
        <f t="shared" si="72"/>
        <v>0</v>
      </c>
      <c r="D79" s="25">
        <v>0</v>
      </c>
      <c r="E79" s="25">
        <f t="shared" si="73"/>
        <v>0</v>
      </c>
      <c r="F79" s="46">
        <f t="shared" ref="F79" si="75">E79/B79*100</f>
        <v>0</v>
      </c>
      <c r="G79" s="24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66.400000000000006</v>
      </c>
      <c r="O79" s="25"/>
      <c r="P79" s="25">
        <v>0</v>
      </c>
      <c r="Q79" s="25"/>
      <c r="R79" s="25">
        <v>0</v>
      </c>
      <c r="S79" s="25"/>
      <c r="T79" s="25">
        <v>0</v>
      </c>
      <c r="U79" s="25"/>
      <c r="V79" s="25">
        <v>66.400000000000006</v>
      </c>
      <c r="W79" s="25"/>
      <c r="X79" s="25">
        <v>0</v>
      </c>
      <c r="Y79" s="25"/>
      <c r="Z79" s="25">
        <v>0</v>
      </c>
      <c r="AA79" s="25"/>
      <c r="AB79" s="25">
        <v>0</v>
      </c>
      <c r="AC79" s="25"/>
      <c r="AD79" s="25">
        <v>0</v>
      </c>
      <c r="AE79" s="27"/>
      <c r="AF79" s="28"/>
    </row>
    <row r="80" spans="1:32" s="2" customFormat="1" x14ac:dyDescent="0.25">
      <c r="A80" s="23" t="s">
        <v>24</v>
      </c>
      <c r="B80" s="24">
        <f t="shared" si="74"/>
        <v>0</v>
      </c>
      <c r="C80" s="25">
        <f t="shared" si="72"/>
        <v>0</v>
      </c>
      <c r="D80" s="25">
        <v>0</v>
      </c>
      <c r="E80" s="25">
        <f t="shared" si="73"/>
        <v>0</v>
      </c>
      <c r="F80" s="46">
        <v>0</v>
      </c>
      <c r="G80" s="24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6"/>
      <c r="P80" s="25">
        <v>0</v>
      </c>
      <c r="Q80" s="26"/>
      <c r="R80" s="25">
        <v>0</v>
      </c>
      <c r="S80" s="26"/>
      <c r="T80" s="25">
        <v>0</v>
      </c>
      <c r="U80" s="26"/>
      <c r="V80" s="25">
        <v>0</v>
      </c>
      <c r="W80" s="26"/>
      <c r="X80" s="25">
        <v>0</v>
      </c>
      <c r="Y80" s="26"/>
      <c r="Z80" s="25">
        <v>0</v>
      </c>
      <c r="AA80" s="26"/>
      <c r="AB80" s="25">
        <v>0</v>
      </c>
      <c r="AC80" s="26"/>
      <c r="AD80" s="25">
        <v>0</v>
      </c>
      <c r="AE80" s="27"/>
      <c r="AF80" s="28"/>
    </row>
    <row r="81" spans="1:32" s="2" customFormat="1" ht="94.5" x14ac:dyDescent="0.25">
      <c r="A81" s="29" t="s">
        <v>45</v>
      </c>
      <c r="B81" s="30">
        <f>B82</f>
        <v>190.6</v>
      </c>
      <c r="C81" s="30">
        <f t="shared" ref="C81:AE81" si="76">C82</f>
        <v>0</v>
      </c>
      <c r="D81" s="30">
        <f t="shared" si="76"/>
        <v>0</v>
      </c>
      <c r="E81" s="30">
        <f t="shared" si="76"/>
        <v>0</v>
      </c>
      <c r="F81" s="30">
        <f>E81/B81*100</f>
        <v>0</v>
      </c>
      <c r="G81" s="30" t="e">
        <f>E81/C81*100</f>
        <v>#DIV/0!</v>
      </c>
      <c r="H81" s="30">
        <f t="shared" si="76"/>
        <v>0</v>
      </c>
      <c r="I81" s="30">
        <f t="shared" si="76"/>
        <v>0</v>
      </c>
      <c r="J81" s="30">
        <f t="shared" si="76"/>
        <v>0</v>
      </c>
      <c r="K81" s="30">
        <f t="shared" si="76"/>
        <v>0</v>
      </c>
      <c r="L81" s="30">
        <f t="shared" si="76"/>
        <v>0</v>
      </c>
      <c r="M81" s="30">
        <f t="shared" si="76"/>
        <v>0</v>
      </c>
      <c r="N81" s="30">
        <f t="shared" si="76"/>
        <v>0</v>
      </c>
      <c r="O81" s="30">
        <f t="shared" si="76"/>
        <v>0</v>
      </c>
      <c r="P81" s="30">
        <f t="shared" si="76"/>
        <v>0</v>
      </c>
      <c r="Q81" s="30">
        <f t="shared" si="76"/>
        <v>0</v>
      </c>
      <c r="R81" s="30">
        <f t="shared" si="76"/>
        <v>0</v>
      </c>
      <c r="S81" s="30">
        <f t="shared" si="76"/>
        <v>0</v>
      </c>
      <c r="T81" s="30">
        <f t="shared" si="76"/>
        <v>0</v>
      </c>
      <c r="U81" s="30">
        <f t="shared" si="76"/>
        <v>0</v>
      </c>
      <c r="V81" s="30">
        <f t="shared" si="76"/>
        <v>0</v>
      </c>
      <c r="W81" s="30">
        <f t="shared" si="76"/>
        <v>0</v>
      </c>
      <c r="X81" s="30">
        <f t="shared" si="76"/>
        <v>0</v>
      </c>
      <c r="Y81" s="30">
        <f t="shared" si="76"/>
        <v>0</v>
      </c>
      <c r="Z81" s="30">
        <f t="shared" si="76"/>
        <v>0</v>
      </c>
      <c r="AA81" s="30">
        <f t="shared" si="76"/>
        <v>0</v>
      </c>
      <c r="AB81" s="30">
        <f t="shared" si="76"/>
        <v>0</v>
      </c>
      <c r="AC81" s="30">
        <f t="shared" si="76"/>
        <v>0</v>
      </c>
      <c r="AD81" s="30">
        <f t="shared" si="76"/>
        <v>190.6</v>
      </c>
      <c r="AE81" s="30">
        <f t="shared" si="76"/>
        <v>0</v>
      </c>
      <c r="AF81" s="44" t="s">
        <v>71</v>
      </c>
    </row>
    <row r="82" spans="1:32" s="2" customFormat="1" x14ac:dyDescent="0.25">
      <c r="A82" s="31" t="s">
        <v>27</v>
      </c>
      <c r="B82" s="32">
        <f>B83+B84+B85+B86</f>
        <v>190.6</v>
      </c>
      <c r="C82" s="32">
        <f t="shared" ref="C82:E82" si="77">C83+C84+C85+C86</f>
        <v>0</v>
      </c>
      <c r="D82" s="32">
        <f t="shared" si="77"/>
        <v>0</v>
      </c>
      <c r="E82" s="32">
        <f t="shared" si="77"/>
        <v>0</v>
      </c>
      <c r="F82" s="45">
        <f>E82/B82*100</f>
        <v>0</v>
      </c>
      <c r="G82" s="32">
        <v>0</v>
      </c>
      <c r="H82" s="32">
        <f>H83+H84+H85+H86</f>
        <v>0</v>
      </c>
      <c r="I82" s="32">
        <f t="shared" ref="I82:AE82" si="78">I83+I84+I85+I86</f>
        <v>0</v>
      </c>
      <c r="J82" s="32">
        <f t="shared" si="78"/>
        <v>0</v>
      </c>
      <c r="K82" s="32">
        <f t="shared" si="78"/>
        <v>0</v>
      </c>
      <c r="L82" s="32">
        <f t="shared" si="78"/>
        <v>0</v>
      </c>
      <c r="M82" s="32">
        <f t="shared" si="78"/>
        <v>0</v>
      </c>
      <c r="N82" s="32">
        <f t="shared" si="78"/>
        <v>0</v>
      </c>
      <c r="O82" s="32">
        <f t="shared" si="78"/>
        <v>0</v>
      </c>
      <c r="P82" s="32">
        <f t="shared" si="78"/>
        <v>0</v>
      </c>
      <c r="Q82" s="32">
        <f t="shared" si="78"/>
        <v>0</v>
      </c>
      <c r="R82" s="32">
        <f t="shared" si="78"/>
        <v>0</v>
      </c>
      <c r="S82" s="32">
        <f t="shared" si="78"/>
        <v>0</v>
      </c>
      <c r="T82" s="32">
        <f t="shared" si="78"/>
        <v>0</v>
      </c>
      <c r="U82" s="32">
        <f t="shared" si="78"/>
        <v>0</v>
      </c>
      <c r="V82" s="32">
        <f t="shared" si="78"/>
        <v>0</v>
      </c>
      <c r="W82" s="32">
        <f t="shared" si="78"/>
        <v>0</v>
      </c>
      <c r="X82" s="32">
        <f t="shared" si="78"/>
        <v>0</v>
      </c>
      <c r="Y82" s="32">
        <f t="shared" si="78"/>
        <v>0</v>
      </c>
      <c r="Z82" s="32">
        <f t="shared" si="78"/>
        <v>0</v>
      </c>
      <c r="AA82" s="32">
        <f t="shared" si="78"/>
        <v>0</v>
      </c>
      <c r="AB82" s="32">
        <f t="shared" si="78"/>
        <v>0</v>
      </c>
      <c r="AC82" s="32">
        <f t="shared" si="78"/>
        <v>0</v>
      </c>
      <c r="AD82" s="32">
        <f t="shared" si="78"/>
        <v>190.6</v>
      </c>
      <c r="AE82" s="32">
        <f t="shared" si="78"/>
        <v>0</v>
      </c>
      <c r="AF82" s="28"/>
    </row>
    <row r="83" spans="1:32" s="2" customFormat="1" x14ac:dyDescent="0.25">
      <c r="A83" s="23" t="s">
        <v>23</v>
      </c>
      <c r="B83" s="24">
        <f>H83+J83+L83+N83+P83+R83+T83+V83+X83+Z83+AB83+AD83</f>
        <v>0</v>
      </c>
      <c r="C83" s="25">
        <f>H83+J83+L83</f>
        <v>0</v>
      </c>
      <c r="D83" s="25">
        <v>0</v>
      </c>
      <c r="E83" s="25">
        <f>I83+K83+M83+O83+Q83+S83+U83+W83+Y83+AA83+AC83+AE83</f>
        <v>0</v>
      </c>
      <c r="F83" s="46">
        <v>0</v>
      </c>
      <c r="G83" s="24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6"/>
      <c r="P83" s="25">
        <v>0</v>
      </c>
      <c r="Q83" s="26"/>
      <c r="R83" s="25">
        <v>0</v>
      </c>
      <c r="S83" s="26"/>
      <c r="T83" s="25">
        <v>0</v>
      </c>
      <c r="U83" s="26"/>
      <c r="V83" s="25">
        <v>0</v>
      </c>
      <c r="W83" s="26"/>
      <c r="X83" s="25">
        <v>0</v>
      </c>
      <c r="Y83" s="26"/>
      <c r="Z83" s="25">
        <v>0</v>
      </c>
      <c r="AA83" s="26"/>
      <c r="AB83" s="25">
        <v>0</v>
      </c>
      <c r="AC83" s="26"/>
      <c r="AD83" s="25">
        <v>0</v>
      </c>
      <c r="AE83" s="27"/>
      <c r="AF83" s="28"/>
    </row>
    <row r="84" spans="1:32" s="2" customFormat="1" x14ac:dyDescent="0.25">
      <c r="A84" s="23" t="s">
        <v>22</v>
      </c>
      <c r="B84" s="24">
        <f>H84+J84+L84+N84+P84+R84+T84+V84+X84+Z84+AB84+AD84</f>
        <v>0</v>
      </c>
      <c r="C84" s="25">
        <f t="shared" ref="C84:C86" si="79">H84+J84+L84</f>
        <v>0</v>
      </c>
      <c r="D84" s="25">
        <v>0</v>
      </c>
      <c r="E84" s="25">
        <f t="shared" ref="E84:E86" si="80">I84+K84+M84+O84+Q84+S84+U84+W84+Y84+AA84+AC84+AE84</f>
        <v>0</v>
      </c>
      <c r="F84" s="46">
        <v>0</v>
      </c>
      <c r="G84" s="24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6"/>
      <c r="P84" s="25">
        <v>0</v>
      </c>
      <c r="Q84" s="26"/>
      <c r="R84" s="25">
        <v>0</v>
      </c>
      <c r="S84" s="26"/>
      <c r="T84" s="25">
        <v>0</v>
      </c>
      <c r="U84" s="26"/>
      <c r="V84" s="25">
        <v>0</v>
      </c>
      <c r="W84" s="26"/>
      <c r="X84" s="25">
        <v>0</v>
      </c>
      <c r="Y84" s="26"/>
      <c r="Z84" s="25">
        <v>0</v>
      </c>
      <c r="AA84" s="26"/>
      <c r="AB84" s="25">
        <v>0</v>
      </c>
      <c r="AC84" s="26"/>
      <c r="AD84" s="25">
        <v>0</v>
      </c>
      <c r="AE84" s="27"/>
      <c r="AF84" s="28"/>
    </row>
    <row r="85" spans="1:32" s="2" customFormat="1" x14ac:dyDescent="0.25">
      <c r="A85" s="23" t="s">
        <v>21</v>
      </c>
      <c r="B85" s="24">
        <f>H85+J85+L85+N85+P85+R85+T85+V85+X85+Z85+AB85+AD85</f>
        <v>190.6</v>
      </c>
      <c r="C85" s="25">
        <f t="shared" si="79"/>
        <v>0</v>
      </c>
      <c r="D85" s="25">
        <v>0</v>
      </c>
      <c r="E85" s="25">
        <f t="shared" si="80"/>
        <v>0</v>
      </c>
      <c r="F85" s="46">
        <f t="shared" ref="F85" si="81">E85/B85*100</f>
        <v>0</v>
      </c>
      <c r="G85" s="24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/>
      <c r="P85" s="25">
        <v>0</v>
      </c>
      <c r="Q85" s="25"/>
      <c r="R85" s="25">
        <v>0</v>
      </c>
      <c r="S85" s="25"/>
      <c r="T85" s="25">
        <v>0</v>
      </c>
      <c r="U85" s="25"/>
      <c r="V85" s="25">
        <v>0</v>
      </c>
      <c r="W85" s="25"/>
      <c r="X85" s="25">
        <v>0</v>
      </c>
      <c r="Y85" s="25"/>
      <c r="Z85" s="25">
        <v>0</v>
      </c>
      <c r="AA85" s="25"/>
      <c r="AB85" s="48">
        <v>0</v>
      </c>
      <c r="AC85" s="25"/>
      <c r="AD85" s="48">
        <v>190.6</v>
      </c>
      <c r="AE85" s="27"/>
      <c r="AF85" s="28"/>
    </row>
    <row r="86" spans="1:32" s="2" customFormat="1" x14ac:dyDescent="0.25">
      <c r="A86" s="23" t="s">
        <v>24</v>
      </c>
      <c r="B86" s="24">
        <f t="shared" ref="B86" si="82">H86+J86+L86+N86+P86+R86+T86+V86+X86+Z86+AB86+AD86</f>
        <v>0</v>
      </c>
      <c r="C86" s="25">
        <f t="shared" si="79"/>
        <v>0</v>
      </c>
      <c r="D86" s="25">
        <v>0</v>
      </c>
      <c r="E86" s="25">
        <f t="shared" si="80"/>
        <v>0</v>
      </c>
      <c r="F86" s="46">
        <v>0</v>
      </c>
      <c r="G86" s="24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6"/>
      <c r="P86" s="25">
        <v>0</v>
      </c>
      <c r="Q86" s="26"/>
      <c r="R86" s="25">
        <v>0</v>
      </c>
      <c r="S86" s="26"/>
      <c r="T86" s="25">
        <v>0</v>
      </c>
      <c r="U86" s="26"/>
      <c r="V86" s="25">
        <v>0</v>
      </c>
      <c r="W86" s="26"/>
      <c r="X86" s="25">
        <v>0</v>
      </c>
      <c r="Y86" s="26"/>
      <c r="Z86" s="25">
        <v>0</v>
      </c>
      <c r="AA86" s="26"/>
      <c r="AB86" s="25">
        <v>0</v>
      </c>
      <c r="AC86" s="26"/>
      <c r="AD86" s="25">
        <v>0</v>
      </c>
      <c r="AE86" s="27"/>
      <c r="AF86" s="28"/>
    </row>
    <row r="87" spans="1:32" s="2" customFormat="1" ht="100.5" customHeight="1" x14ac:dyDescent="0.25">
      <c r="A87" s="29" t="s">
        <v>46</v>
      </c>
      <c r="B87" s="30">
        <f>B88</f>
        <v>140.80000000000001</v>
      </c>
      <c r="C87" s="30">
        <f t="shared" ref="C87:AE87" si="83">C88</f>
        <v>70</v>
      </c>
      <c r="D87" s="30">
        <f t="shared" si="83"/>
        <v>0</v>
      </c>
      <c r="E87" s="30">
        <f t="shared" si="83"/>
        <v>0</v>
      </c>
      <c r="F87" s="30">
        <f>E87/B87*100</f>
        <v>0</v>
      </c>
      <c r="G87" s="30">
        <f>E87/C87*100</f>
        <v>0</v>
      </c>
      <c r="H87" s="30">
        <f t="shared" si="83"/>
        <v>0</v>
      </c>
      <c r="I87" s="30">
        <f t="shared" si="83"/>
        <v>0</v>
      </c>
      <c r="J87" s="30">
        <f t="shared" si="83"/>
        <v>0</v>
      </c>
      <c r="K87" s="30">
        <f t="shared" si="83"/>
        <v>0</v>
      </c>
      <c r="L87" s="30">
        <f t="shared" si="83"/>
        <v>70</v>
      </c>
      <c r="M87" s="30">
        <f t="shared" si="83"/>
        <v>0</v>
      </c>
      <c r="N87" s="30">
        <f t="shared" si="83"/>
        <v>0</v>
      </c>
      <c r="O87" s="30">
        <f t="shared" si="83"/>
        <v>0</v>
      </c>
      <c r="P87" s="30">
        <f t="shared" si="83"/>
        <v>0</v>
      </c>
      <c r="Q87" s="30">
        <f t="shared" si="83"/>
        <v>0</v>
      </c>
      <c r="R87" s="30">
        <f t="shared" si="83"/>
        <v>0</v>
      </c>
      <c r="S87" s="30">
        <f t="shared" si="83"/>
        <v>0</v>
      </c>
      <c r="T87" s="30">
        <f t="shared" si="83"/>
        <v>0</v>
      </c>
      <c r="U87" s="30">
        <f t="shared" si="83"/>
        <v>0</v>
      </c>
      <c r="V87" s="30">
        <f t="shared" si="83"/>
        <v>0</v>
      </c>
      <c r="W87" s="30">
        <f t="shared" si="83"/>
        <v>0</v>
      </c>
      <c r="X87" s="30">
        <f t="shared" si="83"/>
        <v>70.8</v>
      </c>
      <c r="Y87" s="30">
        <f t="shared" si="83"/>
        <v>0</v>
      </c>
      <c r="Z87" s="30">
        <f t="shared" si="83"/>
        <v>0</v>
      </c>
      <c r="AA87" s="30">
        <f t="shared" si="83"/>
        <v>0</v>
      </c>
      <c r="AB87" s="30">
        <f t="shared" si="83"/>
        <v>0</v>
      </c>
      <c r="AC87" s="30">
        <f t="shared" si="83"/>
        <v>0</v>
      </c>
      <c r="AD87" s="30">
        <f t="shared" si="83"/>
        <v>0</v>
      </c>
      <c r="AE87" s="30">
        <f t="shared" si="83"/>
        <v>0</v>
      </c>
      <c r="AF87" s="44" t="s">
        <v>71</v>
      </c>
    </row>
    <row r="88" spans="1:32" s="2" customFormat="1" x14ac:dyDescent="0.25">
      <c r="A88" s="31" t="s">
        <v>27</v>
      </c>
      <c r="B88" s="32">
        <f>B89+B90+B91+B92</f>
        <v>140.80000000000001</v>
      </c>
      <c r="C88" s="32">
        <f t="shared" ref="C88:E88" si="84">C89+C90+C91+C92</f>
        <v>70</v>
      </c>
      <c r="D88" s="32">
        <f t="shared" si="84"/>
        <v>0</v>
      </c>
      <c r="E88" s="32">
        <f t="shared" si="84"/>
        <v>0</v>
      </c>
      <c r="F88" s="45">
        <f>E88/B88*100</f>
        <v>0</v>
      </c>
      <c r="G88" s="32">
        <v>0</v>
      </c>
      <c r="H88" s="32">
        <f>H89+H90+H91+H92</f>
        <v>0</v>
      </c>
      <c r="I88" s="32">
        <f t="shared" ref="I88:AE88" si="85">I89+I90+I91+I92</f>
        <v>0</v>
      </c>
      <c r="J88" s="32">
        <f t="shared" si="85"/>
        <v>0</v>
      </c>
      <c r="K88" s="32">
        <f t="shared" si="85"/>
        <v>0</v>
      </c>
      <c r="L88" s="32">
        <f t="shared" si="85"/>
        <v>70</v>
      </c>
      <c r="M88" s="32">
        <f t="shared" si="85"/>
        <v>0</v>
      </c>
      <c r="N88" s="32">
        <f t="shared" si="85"/>
        <v>0</v>
      </c>
      <c r="O88" s="32">
        <f t="shared" si="85"/>
        <v>0</v>
      </c>
      <c r="P88" s="32">
        <f t="shared" si="85"/>
        <v>0</v>
      </c>
      <c r="Q88" s="32">
        <f t="shared" si="85"/>
        <v>0</v>
      </c>
      <c r="R88" s="32">
        <f t="shared" si="85"/>
        <v>0</v>
      </c>
      <c r="S88" s="32">
        <f t="shared" si="85"/>
        <v>0</v>
      </c>
      <c r="T88" s="32">
        <f t="shared" si="85"/>
        <v>0</v>
      </c>
      <c r="U88" s="32">
        <f t="shared" si="85"/>
        <v>0</v>
      </c>
      <c r="V88" s="32">
        <f t="shared" si="85"/>
        <v>0</v>
      </c>
      <c r="W88" s="32">
        <f t="shared" si="85"/>
        <v>0</v>
      </c>
      <c r="X88" s="32">
        <f t="shared" si="85"/>
        <v>70.8</v>
      </c>
      <c r="Y88" s="32">
        <f t="shared" si="85"/>
        <v>0</v>
      </c>
      <c r="Z88" s="32">
        <f t="shared" si="85"/>
        <v>0</v>
      </c>
      <c r="AA88" s="32">
        <f t="shared" si="85"/>
        <v>0</v>
      </c>
      <c r="AB88" s="32">
        <f t="shared" si="85"/>
        <v>0</v>
      </c>
      <c r="AC88" s="32">
        <f t="shared" si="85"/>
        <v>0</v>
      </c>
      <c r="AD88" s="32">
        <f t="shared" si="85"/>
        <v>0</v>
      </c>
      <c r="AE88" s="32">
        <f t="shared" si="85"/>
        <v>0</v>
      </c>
      <c r="AF88" s="28"/>
    </row>
    <row r="89" spans="1:32" s="2" customFormat="1" x14ac:dyDescent="0.25">
      <c r="A89" s="23" t="s">
        <v>23</v>
      </c>
      <c r="B89" s="24">
        <f>H89+J89+L89+N89+P89+R89+T89+V89+X89+Z89+AB89+AD89</f>
        <v>0</v>
      </c>
      <c r="C89" s="25">
        <f>H89+J89+L89</f>
        <v>0</v>
      </c>
      <c r="D89" s="25">
        <v>0</v>
      </c>
      <c r="E89" s="25">
        <f>I89+K89+M89+O89+Q89+S89+U89+W89+Y89+AA89+AC89+AE89</f>
        <v>0</v>
      </c>
      <c r="F89" s="46">
        <v>0</v>
      </c>
      <c r="G89" s="24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6"/>
      <c r="P89" s="25">
        <v>0</v>
      </c>
      <c r="Q89" s="26"/>
      <c r="R89" s="25">
        <v>0</v>
      </c>
      <c r="S89" s="26"/>
      <c r="T89" s="25">
        <v>0</v>
      </c>
      <c r="U89" s="26"/>
      <c r="V89" s="25">
        <v>0</v>
      </c>
      <c r="W89" s="26"/>
      <c r="X89" s="25">
        <v>0</v>
      </c>
      <c r="Y89" s="26"/>
      <c r="Z89" s="25">
        <v>0</v>
      </c>
      <c r="AA89" s="26"/>
      <c r="AB89" s="25">
        <v>0</v>
      </c>
      <c r="AC89" s="26"/>
      <c r="AD89" s="25">
        <v>0</v>
      </c>
      <c r="AE89" s="27"/>
      <c r="AF89" s="28"/>
    </row>
    <row r="90" spans="1:32" s="2" customFormat="1" x14ac:dyDescent="0.25">
      <c r="A90" s="23" t="s">
        <v>22</v>
      </c>
      <c r="B90" s="24">
        <f>H90+J90+L90+N90+P90+R90+T90+V90+X90+Z90+AB90+AD90</f>
        <v>0</v>
      </c>
      <c r="C90" s="25">
        <f t="shared" ref="C90:C92" si="86">H90+J90+L90</f>
        <v>0</v>
      </c>
      <c r="D90" s="25">
        <v>0</v>
      </c>
      <c r="E90" s="25">
        <f t="shared" ref="E90:E92" si="87">I90+K90+M90+O90+Q90+S90+U90+W90+Y90+AA90+AC90+AE90</f>
        <v>0</v>
      </c>
      <c r="F90" s="46">
        <v>0</v>
      </c>
      <c r="G90" s="24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6"/>
      <c r="P90" s="25">
        <v>0</v>
      </c>
      <c r="Q90" s="26"/>
      <c r="R90" s="25">
        <v>0</v>
      </c>
      <c r="S90" s="26"/>
      <c r="T90" s="25">
        <v>0</v>
      </c>
      <c r="U90" s="26"/>
      <c r="V90" s="25">
        <v>0</v>
      </c>
      <c r="W90" s="26"/>
      <c r="X90" s="25">
        <v>0</v>
      </c>
      <c r="Y90" s="26"/>
      <c r="Z90" s="25">
        <v>0</v>
      </c>
      <c r="AA90" s="26"/>
      <c r="AB90" s="25">
        <v>0</v>
      </c>
      <c r="AC90" s="26"/>
      <c r="AD90" s="25">
        <v>0</v>
      </c>
      <c r="AE90" s="27"/>
      <c r="AF90" s="28"/>
    </row>
    <row r="91" spans="1:32" s="2" customFormat="1" x14ac:dyDescent="0.25">
      <c r="A91" s="23" t="s">
        <v>21</v>
      </c>
      <c r="B91" s="24">
        <f t="shared" ref="B91:B92" si="88">H91+J91+L91+N91+P91+R91+T91+V91+X91+Z91+AB91+AD91</f>
        <v>140.80000000000001</v>
      </c>
      <c r="C91" s="25">
        <f t="shared" si="86"/>
        <v>70</v>
      </c>
      <c r="D91" s="25">
        <v>0</v>
      </c>
      <c r="E91" s="25">
        <f t="shared" si="87"/>
        <v>0</v>
      </c>
      <c r="F91" s="46">
        <f t="shared" ref="F91" si="89">E91/B91*100</f>
        <v>0</v>
      </c>
      <c r="G91" s="24">
        <v>0</v>
      </c>
      <c r="H91" s="25">
        <v>0</v>
      </c>
      <c r="I91" s="25">
        <v>0</v>
      </c>
      <c r="J91" s="25">
        <v>0</v>
      </c>
      <c r="K91" s="25">
        <v>0</v>
      </c>
      <c r="L91" s="25">
        <v>70</v>
      </c>
      <c r="M91" s="25">
        <v>0</v>
      </c>
      <c r="N91" s="25">
        <v>0</v>
      </c>
      <c r="O91" s="25"/>
      <c r="P91" s="25">
        <v>0</v>
      </c>
      <c r="Q91" s="25"/>
      <c r="R91" s="25">
        <v>0</v>
      </c>
      <c r="S91" s="25"/>
      <c r="T91" s="25">
        <v>0</v>
      </c>
      <c r="U91" s="25"/>
      <c r="V91" s="25">
        <v>0</v>
      </c>
      <c r="W91" s="25"/>
      <c r="X91" s="25">
        <v>70.8</v>
      </c>
      <c r="Y91" s="25"/>
      <c r="Z91" s="25">
        <v>0</v>
      </c>
      <c r="AA91" s="25"/>
      <c r="AB91" s="25">
        <v>0</v>
      </c>
      <c r="AC91" s="25"/>
      <c r="AD91" s="25">
        <v>0</v>
      </c>
      <c r="AE91" s="27"/>
      <c r="AF91" s="28"/>
    </row>
    <row r="92" spans="1:32" s="2" customFormat="1" x14ac:dyDescent="0.25">
      <c r="A92" s="23" t="s">
        <v>24</v>
      </c>
      <c r="B92" s="24">
        <f t="shared" si="88"/>
        <v>0</v>
      </c>
      <c r="C92" s="25">
        <f t="shared" si="86"/>
        <v>0</v>
      </c>
      <c r="D92" s="25">
        <v>0</v>
      </c>
      <c r="E92" s="25">
        <f t="shared" si="87"/>
        <v>0</v>
      </c>
      <c r="F92" s="46">
        <v>0</v>
      </c>
      <c r="G92" s="24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6"/>
      <c r="P92" s="25">
        <v>0</v>
      </c>
      <c r="Q92" s="26"/>
      <c r="R92" s="25">
        <v>0</v>
      </c>
      <c r="S92" s="26"/>
      <c r="T92" s="25">
        <v>0</v>
      </c>
      <c r="U92" s="26"/>
      <c r="V92" s="25">
        <v>0</v>
      </c>
      <c r="W92" s="26"/>
      <c r="X92" s="25">
        <v>0</v>
      </c>
      <c r="Y92" s="26"/>
      <c r="Z92" s="25">
        <v>0</v>
      </c>
      <c r="AA92" s="26"/>
      <c r="AB92" s="25">
        <v>0</v>
      </c>
      <c r="AC92" s="26"/>
      <c r="AD92" s="25">
        <v>0</v>
      </c>
      <c r="AE92" s="27"/>
      <c r="AF92" s="28"/>
    </row>
    <row r="93" spans="1:32" s="2" customFormat="1" ht="117.75" customHeight="1" x14ac:dyDescent="0.25">
      <c r="A93" s="29" t="s">
        <v>47</v>
      </c>
      <c r="B93" s="30">
        <f>B94</f>
        <v>111.9</v>
      </c>
      <c r="C93" s="30">
        <f t="shared" ref="C93:AE93" si="90">C94</f>
        <v>22</v>
      </c>
      <c r="D93" s="30">
        <f t="shared" si="90"/>
        <v>0</v>
      </c>
      <c r="E93" s="30">
        <f t="shared" si="90"/>
        <v>0</v>
      </c>
      <c r="F93" s="30">
        <v>0</v>
      </c>
      <c r="G93" s="30">
        <v>0</v>
      </c>
      <c r="H93" s="30">
        <f t="shared" si="90"/>
        <v>0</v>
      </c>
      <c r="I93" s="30">
        <f t="shared" si="90"/>
        <v>0</v>
      </c>
      <c r="J93" s="30">
        <f t="shared" si="90"/>
        <v>0</v>
      </c>
      <c r="K93" s="30">
        <f t="shared" si="90"/>
        <v>0</v>
      </c>
      <c r="L93" s="30">
        <f t="shared" si="90"/>
        <v>22</v>
      </c>
      <c r="M93" s="30">
        <f t="shared" si="90"/>
        <v>0</v>
      </c>
      <c r="N93" s="30">
        <f t="shared" si="90"/>
        <v>22</v>
      </c>
      <c r="O93" s="30">
        <f t="shared" si="90"/>
        <v>0</v>
      </c>
      <c r="P93" s="30">
        <f t="shared" si="90"/>
        <v>23</v>
      </c>
      <c r="Q93" s="30">
        <f t="shared" si="90"/>
        <v>0</v>
      </c>
      <c r="R93" s="30">
        <f t="shared" si="90"/>
        <v>0</v>
      </c>
      <c r="S93" s="30">
        <f t="shared" si="90"/>
        <v>0</v>
      </c>
      <c r="T93" s="30">
        <f t="shared" si="90"/>
        <v>0</v>
      </c>
      <c r="U93" s="30">
        <f t="shared" si="90"/>
        <v>0</v>
      </c>
      <c r="V93" s="30">
        <f t="shared" si="90"/>
        <v>0</v>
      </c>
      <c r="W93" s="30">
        <f t="shared" si="90"/>
        <v>0</v>
      </c>
      <c r="X93" s="30">
        <f t="shared" si="90"/>
        <v>44.9</v>
      </c>
      <c r="Y93" s="30">
        <f t="shared" si="90"/>
        <v>0</v>
      </c>
      <c r="Z93" s="30">
        <f t="shared" si="90"/>
        <v>0</v>
      </c>
      <c r="AA93" s="30">
        <f t="shared" si="90"/>
        <v>0</v>
      </c>
      <c r="AB93" s="30">
        <f t="shared" si="90"/>
        <v>0</v>
      </c>
      <c r="AC93" s="30">
        <f t="shared" si="90"/>
        <v>0</v>
      </c>
      <c r="AD93" s="30">
        <f t="shared" si="90"/>
        <v>0</v>
      </c>
      <c r="AE93" s="30">
        <f t="shared" si="90"/>
        <v>0</v>
      </c>
      <c r="AF93" s="44" t="s">
        <v>72</v>
      </c>
    </row>
    <row r="94" spans="1:32" s="2" customFormat="1" x14ac:dyDescent="0.25">
      <c r="A94" s="31" t="s">
        <v>27</v>
      </c>
      <c r="B94" s="32">
        <f>B95+B96+B97+B98</f>
        <v>111.9</v>
      </c>
      <c r="C94" s="32">
        <f t="shared" ref="C94:E94" si="91">C95+C96+C97+C98</f>
        <v>22</v>
      </c>
      <c r="D94" s="32">
        <f t="shared" si="91"/>
        <v>0</v>
      </c>
      <c r="E94" s="32">
        <f t="shared" si="91"/>
        <v>0</v>
      </c>
      <c r="F94" s="45">
        <v>0</v>
      </c>
      <c r="G94" s="32">
        <v>0</v>
      </c>
      <c r="H94" s="32">
        <f>H95+H96+H97+H98</f>
        <v>0</v>
      </c>
      <c r="I94" s="32">
        <f t="shared" ref="I94:AE94" si="92">I95+I96+I97+I98</f>
        <v>0</v>
      </c>
      <c r="J94" s="32">
        <f t="shared" si="92"/>
        <v>0</v>
      </c>
      <c r="K94" s="32">
        <f t="shared" si="92"/>
        <v>0</v>
      </c>
      <c r="L94" s="32">
        <f t="shared" si="92"/>
        <v>22</v>
      </c>
      <c r="M94" s="32">
        <f t="shared" si="92"/>
        <v>0</v>
      </c>
      <c r="N94" s="32">
        <f t="shared" si="92"/>
        <v>22</v>
      </c>
      <c r="O94" s="32">
        <f t="shared" si="92"/>
        <v>0</v>
      </c>
      <c r="P94" s="32">
        <f t="shared" si="92"/>
        <v>23</v>
      </c>
      <c r="Q94" s="32">
        <f t="shared" si="92"/>
        <v>0</v>
      </c>
      <c r="R94" s="32">
        <f t="shared" si="92"/>
        <v>0</v>
      </c>
      <c r="S94" s="32">
        <f t="shared" si="92"/>
        <v>0</v>
      </c>
      <c r="T94" s="32">
        <f t="shared" si="92"/>
        <v>0</v>
      </c>
      <c r="U94" s="32">
        <f t="shared" si="92"/>
        <v>0</v>
      </c>
      <c r="V94" s="32">
        <f t="shared" si="92"/>
        <v>0</v>
      </c>
      <c r="W94" s="32">
        <f t="shared" si="92"/>
        <v>0</v>
      </c>
      <c r="X94" s="32">
        <f t="shared" si="92"/>
        <v>44.9</v>
      </c>
      <c r="Y94" s="32">
        <f t="shared" si="92"/>
        <v>0</v>
      </c>
      <c r="Z94" s="32">
        <f t="shared" si="92"/>
        <v>0</v>
      </c>
      <c r="AA94" s="32">
        <f t="shared" si="92"/>
        <v>0</v>
      </c>
      <c r="AB94" s="32">
        <f t="shared" si="92"/>
        <v>0</v>
      </c>
      <c r="AC94" s="32">
        <f t="shared" si="92"/>
        <v>0</v>
      </c>
      <c r="AD94" s="32">
        <f t="shared" si="92"/>
        <v>0</v>
      </c>
      <c r="AE94" s="32">
        <f t="shared" si="92"/>
        <v>0</v>
      </c>
      <c r="AF94" s="28"/>
    </row>
    <row r="95" spans="1:32" s="2" customFormat="1" x14ac:dyDescent="0.25">
      <c r="A95" s="23" t="s">
        <v>23</v>
      </c>
      <c r="B95" s="24">
        <f>H95+J95+L95+N95+P95+R95+T95+V95+X95+Z95+AB95+AD95</f>
        <v>0</v>
      </c>
      <c r="C95" s="25">
        <f>H95+J95+L95</f>
        <v>0</v>
      </c>
      <c r="D95" s="25">
        <v>0</v>
      </c>
      <c r="E95" s="25">
        <f>I95+K95+M95+O95+Q95+S95+U95+W95+Y95+AA95+AC95+AE95</f>
        <v>0</v>
      </c>
      <c r="F95" s="46">
        <v>0</v>
      </c>
      <c r="G95" s="24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6"/>
      <c r="P95" s="25">
        <v>0</v>
      </c>
      <c r="Q95" s="26"/>
      <c r="R95" s="25">
        <v>0</v>
      </c>
      <c r="S95" s="26"/>
      <c r="T95" s="25">
        <v>0</v>
      </c>
      <c r="U95" s="26"/>
      <c r="V95" s="25">
        <v>0</v>
      </c>
      <c r="W95" s="26"/>
      <c r="X95" s="25">
        <v>0</v>
      </c>
      <c r="Y95" s="26"/>
      <c r="Z95" s="25">
        <v>0</v>
      </c>
      <c r="AA95" s="26"/>
      <c r="AB95" s="25">
        <v>0</v>
      </c>
      <c r="AC95" s="26"/>
      <c r="AD95" s="25">
        <v>0</v>
      </c>
      <c r="AE95" s="27"/>
      <c r="AF95" s="28"/>
    </row>
    <row r="96" spans="1:32" s="2" customFormat="1" x14ac:dyDescent="0.25">
      <c r="A96" s="23" t="s">
        <v>22</v>
      </c>
      <c r="B96" s="24">
        <f>H96+J96+L96+N96+P96+R96+T96+V96+X96+Z96+AB96+AD96</f>
        <v>0</v>
      </c>
      <c r="C96" s="25">
        <f t="shared" ref="C96:C98" si="93">H96+J96+L96</f>
        <v>0</v>
      </c>
      <c r="D96" s="25">
        <v>0</v>
      </c>
      <c r="E96" s="25">
        <f t="shared" ref="E96:E98" si="94">I96+K96+M96+O96+Q96+S96+U96+W96+Y96+AA96+AC96+AE96</f>
        <v>0</v>
      </c>
      <c r="F96" s="46">
        <v>0</v>
      </c>
      <c r="G96" s="24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6"/>
      <c r="P96" s="25">
        <v>0</v>
      </c>
      <c r="Q96" s="26"/>
      <c r="R96" s="25">
        <v>0</v>
      </c>
      <c r="S96" s="26"/>
      <c r="T96" s="25">
        <v>0</v>
      </c>
      <c r="U96" s="26"/>
      <c r="V96" s="25">
        <v>0</v>
      </c>
      <c r="W96" s="26"/>
      <c r="X96" s="25">
        <v>0</v>
      </c>
      <c r="Y96" s="26"/>
      <c r="Z96" s="25">
        <v>0</v>
      </c>
      <c r="AA96" s="26"/>
      <c r="AB96" s="25">
        <v>0</v>
      </c>
      <c r="AC96" s="26"/>
      <c r="AD96" s="25">
        <v>0</v>
      </c>
      <c r="AE96" s="27"/>
      <c r="AF96" s="28"/>
    </row>
    <row r="97" spans="1:32" s="2" customFormat="1" x14ac:dyDescent="0.25">
      <c r="A97" s="23" t="s">
        <v>21</v>
      </c>
      <c r="B97" s="24">
        <f t="shared" ref="B97:B98" si="95">H97+J97+L97+N97+P97+R97+T97+V97+X97+Z97+AB97+AD97</f>
        <v>111.9</v>
      </c>
      <c r="C97" s="25">
        <f t="shared" si="93"/>
        <v>22</v>
      </c>
      <c r="D97" s="25">
        <v>0</v>
      </c>
      <c r="E97" s="25">
        <f t="shared" si="94"/>
        <v>0</v>
      </c>
      <c r="F97" s="46">
        <v>0</v>
      </c>
      <c r="G97" s="24">
        <v>0</v>
      </c>
      <c r="H97" s="49">
        <v>0</v>
      </c>
      <c r="I97" s="49">
        <v>0</v>
      </c>
      <c r="J97" s="49">
        <v>0</v>
      </c>
      <c r="K97" s="49">
        <v>0</v>
      </c>
      <c r="L97" s="49">
        <v>22</v>
      </c>
      <c r="M97" s="49">
        <v>0</v>
      </c>
      <c r="N97" s="49">
        <v>22</v>
      </c>
      <c r="O97" s="49">
        <v>0</v>
      </c>
      <c r="P97" s="49">
        <v>23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44.9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28"/>
    </row>
    <row r="98" spans="1:32" s="2" customFormat="1" x14ac:dyDescent="0.25">
      <c r="A98" s="23" t="s">
        <v>24</v>
      </c>
      <c r="B98" s="24">
        <f t="shared" si="95"/>
        <v>0</v>
      </c>
      <c r="C98" s="25">
        <f t="shared" si="93"/>
        <v>0</v>
      </c>
      <c r="D98" s="25">
        <v>0</v>
      </c>
      <c r="E98" s="25">
        <f t="shared" si="94"/>
        <v>0</v>
      </c>
      <c r="F98" s="46">
        <v>0</v>
      </c>
      <c r="G98" s="24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6"/>
      <c r="P98" s="25">
        <v>0</v>
      </c>
      <c r="Q98" s="26"/>
      <c r="R98" s="25">
        <v>0</v>
      </c>
      <c r="S98" s="26"/>
      <c r="T98" s="25">
        <v>0</v>
      </c>
      <c r="U98" s="26"/>
      <c r="V98" s="25">
        <v>0</v>
      </c>
      <c r="W98" s="26"/>
      <c r="X98" s="25">
        <v>0</v>
      </c>
      <c r="Y98" s="26"/>
      <c r="Z98" s="25">
        <v>0</v>
      </c>
      <c r="AA98" s="26"/>
      <c r="AB98" s="25">
        <v>0</v>
      </c>
      <c r="AC98" s="26"/>
      <c r="AD98" s="25">
        <v>0</v>
      </c>
      <c r="AE98" s="27"/>
      <c r="AF98" s="28"/>
    </row>
    <row r="99" spans="1:32" s="2" customFormat="1" ht="63" x14ac:dyDescent="0.25">
      <c r="A99" s="29" t="s">
        <v>48</v>
      </c>
      <c r="B99" s="30">
        <f>B100</f>
        <v>158</v>
      </c>
      <c r="C99" s="30">
        <f t="shared" ref="C99:AE99" si="96">C100</f>
        <v>158</v>
      </c>
      <c r="D99" s="30">
        <f t="shared" si="96"/>
        <v>158</v>
      </c>
      <c r="E99" s="30">
        <f t="shared" si="96"/>
        <v>158</v>
      </c>
      <c r="F99" s="30">
        <f>E99/B99*100</f>
        <v>100</v>
      </c>
      <c r="G99" s="30">
        <f>E99/C99*100</f>
        <v>100</v>
      </c>
      <c r="H99" s="30">
        <f t="shared" si="96"/>
        <v>0</v>
      </c>
      <c r="I99" s="30">
        <f t="shared" si="96"/>
        <v>0</v>
      </c>
      <c r="J99" s="30">
        <f t="shared" si="96"/>
        <v>0</v>
      </c>
      <c r="K99" s="30">
        <f t="shared" si="96"/>
        <v>0</v>
      </c>
      <c r="L99" s="30">
        <f t="shared" si="96"/>
        <v>158</v>
      </c>
      <c r="M99" s="30">
        <f t="shared" si="96"/>
        <v>158</v>
      </c>
      <c r="N99" s="30">
        <f t="shared" si="96"/>
        <v>0</v>
      </c>
      <c r="O99" s="30">
        <f t="shared" si="96"/>
        <v>0</v>
      </c>
      <c r="P99" s="30">
        <f t="shared" si="96"/>
        <v>0</v>
      </c>
      <c r="Q99" s="30">
        <f t="shared" si="96"/>
        <v>0</v>
      </c>
      <c r="R99" s="30">
        <f t="shared" si="96"/>
        <v>0</v>
      </c>
      <c r="S99" s="30">
        <f t="shared" si="96"/>
        <v>0</v>
      </c>
      <c r="T99" s="30">
        <f t="shared" si="96"/>
        <v>0</v>
      </c>
      <c r="U99" s="30">
        <f t="shared" si="96"/>
        <v>0</v>
      </c>
      <c r="V99" s="30">
        <f t="shared" si="96"/>
        <v>0</v>
      </c>
      <c r="W99" s="30">
        <f t="shared" si="96"/>
        <v>0</v>
      </c>
      <c r="X99" s="30">
        <f t="shared" si="96"/>
        <v>0</v>
      </c>
      <c r="Y99" s="30">
        <f t="shared" si="96"/>
        <v>0</v>
      </c>
      <c r="Z99" s="30">
        <f t="shared" si="96"/>
        <v>0</v>
      </c>
      <c r="AA99" s="30">
        <f t="shared" si="96"/>
        <v>0</v>
      </c>
      <c r="AB99" s="30">
        <f t="shared" si="96"/>
        <v>0</v>
      </c>
      <c r="AC99" s="30">
        <f t="shared" si="96"/>
        <v>0</v>
      </c>
      <c r="AD99" s="30">
        <f t="shared" si="96"/>
        <v>0</v>
      </c>
      <c r="AE99" s="30">
        <f t="shared" si="96"/>
        <v>0</v>
      </c>
      <c r="AF99" s="70" t="s">
        <v>73</v>
      </c>
    </row>
    <row r="100" spans="1:32" s="2" customFormat="1" x14ac:dyDescent="0.25">
      <c r="A100" s="31" t="s">
        <v>27</v>
      </c>
      <c r="B100" s="32">
        <f>B101+B102+B103+B104</f>
        <v>158</v>
      </c>
      <c r="C100" s="32">
        <f t="shared" ref="C100:E100" si="97">C101+C102+C103+C104</f>
        <v>158</v>
      </c>
      <c r="D100" s="32">
        <f t="shared" si="97"/>
        <v>158</v>
      </c>
      <c r="E100" s="32">
        <f t="shared" si="97"/>
        <v>158</v>
      </c>
      <c r="F100" s="45">
        <f>E100/B100*100</f>
        <v>100</v>
      </c>
      <c r="G100" s="32">
        <v>0</v>
      </c>
      <c r="H100" s="32">
        <f>H101+H102+H103+H104</f>
        <v>0</v>
      </c>
      <c r="I100" s="32">
        <f t="shared" ref="I100:AE100" si="98">I101+I102+I103+I104</f>
        <v>0</v>
      </c>
      <c r="J100" s="32">
        <f t="shared" si="98"/>
        <v>0</v>
      </c>
      <c r="K100" s="32">
        <f t="shared" si="98"/>
        <v>0</v>
      </c>
      <c r="L100" s="32">
        <f t="shared" si="98"/>
        <v>158</v>
      </c>
      <c r="M100" s="32">
        <f t="shared" si="98"/>
        <v>158</v>
      </c>
      <c r="N100" s="32">
        <f t="shared" si="98"/>
        <v>0</v>
      </c>
      <c r="O100" s="32">
        <f t="shared" si="98"/>
        <v>0</v>
      </c>
      <c r="P100" s="32">
        <f t="shared" si="98"/>
        <v>0</v>
      </c>
      <c r="Q100" s="32">
        <f t="shared" si="98"/>
        <v>0</v>
      </c>
      <c r="R100" s="32">
        <f t="shared" si="98"/>
        <v>0</v>
      </c>
      <c r="S100" s="32">
        <f t="shared" si="98"/>
        <v>0</v>
      </c>
      <c r="T100" s="32">
        <f t="shared" si="98"/>
        <v>0</v>
      </c>
      <c r="U100" s="32">
        <f t="shared" si="98"/>
        <v>0</v>
      </c>
      <c r="V100" s="32">
        <f t="shared" si="98"/>
        <v>0</v>
      </c>
      <c r="W100" s="32">
        <f t="shared" si="98"/>
        <v>0</v>
      </c>
      <c r="X100" s="32">
        <f t="shared" si="98"/>
        <v>0</v>
      </c>
      <c r="Y100" s="32">
        <f t="shared" si="98"/>
        <v>0</v>
      </c>
      <c r="Z100" s="32">
        <f t="shared" si="98"/>
        <v>0</v>
      </c>
      <c r="AA100" s="32">
        <f t="shared" si="98"/>
        <v>0</v>
      </c>
      <c r="AB100" s="32">
        <f t="shared" si="98"/>
        <v>0</v>
      </c>
      <c r="AC100" s="32">
        <f t="shared" si="98"/>
        <v>0</v>
      </c>
      <c r="AD100" s="32">
        <f t="shared" si="98"/>
        <v>0</v>
      </c>
      <c r="AE100" s="32">
        <f t="shared" si="98"/>
        <v>0</v>
      </c>
      <c r="AF100" s="28"/>
    </row>
    <row r="101" spans="1:32" s="2" customFormat="1" x14ac:dyDescent="0.25">
      <c r="A101" s="23" t="s">
        <v>23</v>
      </c>
      <c r="B101" s="24">
        <f>H101+J101+L101+N101+P101+R101+T101+V101+X101+Z101+AB101+AD101</f>
        <v>0</v>
      </c>
      <c r="C101" s="25">
        <f t="shared" ref="C101:C104" si="99">H101+J101+L101</f>
        <v>0</v>
      </c>
      <c r="D101" s="25">
        <v>0</v>
      </c>
      <c r="E101" s="25">
        <f>I101+K101+M101+O101+Q101+S101+U101+W101+Y101+AA101+AC101+AE101</f>
        <v>0</v>
      </c>
      <c r="F101" s="46">
        <v>0</v>
      </c>
      <c r="G101" s="24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6"/>
      <c r="P101" s="25">
        <v>0</v>
      </c>
      <c r="Q101" s="26"/>
      <c r="R101" s="25">
        <v>0</v>
      </c>
      <c r="S101" s="26"/>
      <c r="T101" s="25">
        <v>0</v>
      </c>
      <c r="U101" s="26"/>
      <c r="V101" s="25">
        <v>0</v>
      </c>
      <c r="W101" s="26"/>
      <c r="X101" s="25">
        <v>0</v>
      </c>
      <c r="Y101" s="26"/>
      <c r="Z101" s="25">
        <v>0</v>
      </c>
      <c r="AA101" s="26"/>
      <c r="AB101" s="25">
        <v>0</v>
      </c>
      <c r="AC101" s="26"/>
      <c r="AD101" s="25">
        <v>0</v>
      </c>
      <c r="AE101" s="27"/>
      <c r="AF101" s="28"/>
    </row>
    <row r="102" spans="1:32" s="2" customFormat="1" x14ac:dyDescent="0.25">
      <c r="A102" s="23" t="s">
        <v>22</v>
      </c>
      <c r="B102" s="24">
        <f>H102+J102+L102+N102+P102+R102+T102+V102+X102+Z102+AB102+AD102</f>
        <v>0</v>
      </c>
      <c r="C102" s="25">
        <f t="shared" si="99"/>
        <v>0</v>
      </c>
      <c r="D102" s="25">
        <v>0</v>
      </c>
      <c r="E102" s="25">
        <f t="shared" ref="E102:E104" si="100">I102+K102+M102+O102+Q102+S102+U102+W102+Y102+AA102+AC102+AE102</f>
        <v>0</v>
      </c>
      <c r="F102" s="46">
        <v>0</v>
      </c>
      <c r="G102" s="24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6"/>
      <c r="P102" s="25">
        <v>0</v>
      </c>
      <c r="Q102" s="26"/>
      <c r="R102" s="25">
        <v>0</v>
      </c>
      <c r="S102" s="26"/>
      <c r="T102" s="25">
        <v>0</v>
      </c>
      <c r="U102" s="26"/>
      <c r="V102" s="25">
        <v>0</v>
      </c>
      <c r="W102" s="26"/>
      <c r="X102" s="25">
        <v>0</v>
      </c>
      <c r="Y102" s="26"/>
      <c r="Z102" s="25">
        <v>0</v>
      </c>
      <c r="AA102" s="26"/>
      <c r="AB102" s="25">
        <v>0</v>
      </c>
      <c r="AC102" s="26"/>
      <c r="AD102" s="25">
        <v>0</v>
      </c>
      <c r="AE102" s="27"/>
      <c r="AF102" s="28"/>
    </row>
    <row r="103" spans="1:32" s="2" customFormat="1" x14ac:dyDescent="0.25">
      <c r="A103" s="23" t="s">
        <v>21</v>
      </c>
      <c r="B103" s="24">
        <f t="shared" ref="B103:B104" si="101">H103+J103+L103+N103+P103+R103+T103+V103+X103+Z103+AB103+AD103</f>
        <v>158</v>
      </c>
      <c r="C103" s="25">
        <f t="shared" si="99"/>
        <v>158</v>
      </c>
      <c r="D103" s="25">
        <f>E103</f>
        <v>158</v>
      </c>
      <c r="E103" s="25">
        <f t="shared" si="100"/>
        <v>158</v>
      </c>
      <c r="F103" s="46">
        <f t="shared" ref="F103" si="102">E103/B103*100</f>
        <v>100</v>
      </c>
      <c r="G103" s="24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158</v>
      </c>
      <c r="M103" s="25">
        <v>158</v>
      </c>
      <c r="N103" s="25">
        <v>0</v>
      </c>
      <c r="O103" s="25"/>
      <c r="P103" s="25">
        <v>0</v>
      </c>
      <c r="Q103" s="25"/>
      <c r="R103" s="25">
        <v>0</v>
      </c>
      <c r="S103" s="25"/>
      <c r="T103" s="25">
        <v>0</v>
      </c>
      <c r="U103" s="25"/>
      <c r="V103" s="25">
        <v>0</v>
      </c>
      <c r="W103" s="25"/>
      <c r="X103" s="25">
        <v>0</v>
      </c>
      <c r="Y103" s="25"/>
      <c r="Z103" s="25">
        <v>0</v>
      </c>
      <c r="AA103" s="25"/>
      <c r="AB103" s="25">
        <v>0</v>
      </c>
      <c r="AC103" s="25"/>
      <c r="AD103" s="25">
        <v>0</v>
      </c>
      <c r="AE103" s="27"/>
      <c r="AF103" s="28"/>
    </row>
    <row r="104" spans="1:32" s="2" customFormat="1" x14ac:dyDescent="0.25">
      <c r="A104" s="23" t="s">
        <v>24</v>
      </c>
      <c r="B104" s="24">
        <f t="shared" si="101"/>
        <v>0</v>
      </c>
      <c r="C104" s="25">
        <f t="shared" si="99"/>
        <v>0</v>
      </c>
      <c r="D104" s="25">
        <v>0</v>
      </c>
      <c r="E104" s="25">
        <f t="shared" si="100"/>
        <v>0</v>
      </c>
      <c r="F104" s="46">
        <v>0</v>
      </c>
      <c r="G104" s="24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6"/>
      <c r="P104" s="25">
        <v>0</v>
      </c>
      <c r="Q104" s="26"/>
      <c r="R104" s="25">
        <v>0</v>
      </c>
      <c r="S104" s="26"/>
      <c r="T104" s="25">
        <v>0</v>
      </c>
      <c r="U104" s="26"/>
      <c r="V104" s="25">
        <v>0</v>
      </c>
      <c r="W104" s="26"/>
      <c r="X104" s="25">
        <v>0</v>
      </c>
      <c r="Y104" s="26"/>
      <c r="Z104" s="25">
        <v>0</v>
      </c>
      <c r="AA104" s="26"/>
      <c r="AB104" s="25">
        <v>0</v>
      </c>
      <c r="AC104" s="26"/>
      <c r="AD104" s="25">
        <v>0</v>
      </c>
      <c r="AE104" s="27"/>
      <c r="AF104" s="28"/>
    </row>
    <row r="105" spans="1:32" s="2" customFormat="1" ht="47.25" x14ac:dyDescent="0.25">
      <c r="A105" s="29" t="s">
        <v>49</v>
      </c>
      <c r="B105" s="30">
        <f>B106</f>
        <v>22</v>
      </c>
      <c r="C105" s="30">
        <f t="shared" ref="C105:AE105" si="103">C106</f>
        <v>0</v>
      </c>
      <c r="D105" s="30">
        <f t="shared" si="103"/>
        <v>0</v>
      </c>
      <c r="E105" s="30">
        <f t="shared" si="103"/>
        <v>0</v>
      </c>
      <c r="F105" s="30">
        <f>E105/B105*100</f>
        <v>0</v>
      </c>
      <c r="G105" s="30" t="e">
        <f>E105/C105*100</f>
        <v>#DIV/0!</v>
      </c>
      <c r="H105" s="30">
        <f t="shared" si="103"/>
        <v>0</v>
      </c>
      <c r="I105" s="30">
        <f t="shared" si="103"/>
        <v>0</v>
      </c>
      <c r="J105" s="30">
        <f t="shared" si="103"/>
        <v>0</v>
      </c>
      <c r="K105" s="30">
        <f t="shared" si="103"/>
        <v>0</v>
      </c>
      <c r="L105" s="30">
        <f t="shared" si="103"/>
        <v>0</v>
      </c>
      <c r="M105" s="30">
        <f t="shared" si="103"/>
        <v>0</v>
      </c>
      <c r="N105" s="30">
        <f t="shared" si="103"/>
        <v>0</v>
      </c>
      <c r="O105" s="30">
        <f t="shared" si="103"/>
        <v>0</v>
      </c>
      <c r="P105" s="30">
        <f t="shared" si="103"/>
        <v>22</v>
      </c>
      <c r="Q105" s="30">
        <f t="shared" si="103"/>
        <v>0</v>
      </c>
      <c r="R105" s="30">
        <f t="shared" si="103"/>
        <v>0</v>
      </c>
      <c r="S105" s="30">
        <f t="shared" si="103"/>
        <v>0</v>
      </c>
      <c r="T105" s="30">
        <f t="shared" si="103"/>
        <v>0</v>
      </c>
      <c r="U105" s="30">
        <f t="shared" si="103"/>
        <v>0</v>
      </c>
      <c r="V105" s="30">
        <f t="shared" si="103"/>
        <v>0</v>
      </c>
      <c r="W105" s="30">
        <f t="shared" si="103"/>
        <v>0</v>
      </c>
      <c r="X105" s="30">
        <f t="shared" si="103"/>
        <v>0</v>
      </c>
      <c r="Y105" s="30">
        <f t="shared" si="103"/>
        <v>0</v>
      </c>
      <c r="Z105" s="30">
        <f t="shared" si="103"/>
        <v>0</v>
      </c>
      <c r="AA105" s="30">
        <f t="shared" si="103"/>
        <v>0</v>
      </c>
      <c r="AB105" s="30">
        <f t="shared" si="103"/>
        <v>0</v>
      </c>
      <c r="AC105" s="30">
        <f t="shared" si="103"/>
        <v>0</v>
      </c>
      <c r="AD105" s="30">
        <f t="shared" si="103"/>
        <v>0</v>
      </c>
      <c r="AE105" s="30">
        <f t="shared" si="103"/>
        <v>0</v>
      </c>
      <c r="AF105" s="44"/>
    </row>
    <row r="106" spans="1:32" s="2" customFormat="1" x14ac:dyDescent="0.25">
      <c r="A106" s="31" t="s">
        <v>27</v>
      </c>
      <c r="B106" s="32">
        <f>B107+B108+B109+B110</f>
        <v>22</v>
      </c>
      <c r="C106" s="32">
        <f t="shared" ref="C106:E106" si="104">C107+C108+C109+C110</f>
        <v>0</v>
      </c>
      <c r="D106" s="32">
        <f t="shared" si="104"/>
        <v>0</v>
      </c>
      <c r="E106" s="32">
        <f t="shared" si="104"/>
        <v>0</v>
      </c>
      <c r="F106" s="45">
        <f>E106/B106*100</f>
        <v>0</v>
      </c>
      <c r="G106" s="32">
        <v>0</v>
      </c>
      <c r="H106" s="32">
        <f>H107+H108+H109+H110</f>
        <v>0</v>
      </c>
      <c r="I106" s="32">
        <f t="shared" ref="I106:AE106" si="105">I107+I108+I109+I110</f>
        <v>0</v>
      </c>
      <c r="J106" s="32">
        <f t="shared" si="105"/>
        <v>0</v>
      </c>
      <c r="K106" s="32">
        <f t="shared" si="105"/>
        <v>0</v>
      </c>
      <c r="L106" s="32">
        <f t="shared" si="105"/>
        <v>0</v>
      </c>
      <c r="M106" s="32">
        <f t="shared" si="105"/>
        <v>0</v>
      </c>
      <c r="N106" s="32">
        <f t="shared" si="105"/>
        <v>0</v>
      </c>
      <c r="O106" s="32">
        <f t="shared" si="105"/>
        <v>0</v>
      </c>
      <c r="P106" s="32">
        <f t="shared" si="105"/>
        <v>22</v>
      </c>
      <c r="Q106" s="32">
        <f t="shared" si="105"/>
        <v>0</v>
      </c>
      <c r="R106" s="32">
        <f t="shared" si="105"/>
        <v>0</v>
      </c>
      <c r="S106" s="32">
        <f t="shared" si="105"/>
        <v>0</v>
      </c>
      <c r="T106" s="32">
        <f t="shared" si="105"/>
        <v>0</v>
      </c>
      <c r="U106" s="32">
        <f t="shared" si="105"/>
        <v>0</v>
      </c>
      <c r="V106" s="32">
        <f t="shared" si="105"/>
        <v>0</v>
      </c>
      <c r="W106" s="32">
        <f t="shared" si="105"/>
        <v>0</v>
      </c>
      <c r="X106" s="32">
        <f t="shared" si="105"/>
        <v>0</v>
      </c>
      <c r="Y106" s="32">
        <f t="shared" si="105"/>
        <v>0</v>
      </c>
      <c r="Z106" s="32">
        <f t="shared" si="105"/>
        <v>0</v>
      </c>
      <c r="AA106" s="32">
        <f t="shared" si="105"/>
        <v>0</v>
      </c>
      <c r="AB106" s="32">
        <f t="shared" si="105"/>
        <v>0</v>
      </c>
      <c r="AC106" s="32">
        <f t="shared" si="105"/>
        <v>0</v>
      </c>
      <c r="AD106" s="32">
        <f t="shared" si="105"/>
        <v>0</v>
      </c>
      <c r="AE106" s="32">
        <f t="shared" si="105"/>
        <v>0</v>
      </c>
      <c r="AF106" s="28"/>
    </row>
    <row r="107" spans="1:32" s="2" customFormat="1" x14ac:dyDescent="0.25">
      <c r="A107" s="23" t="s">
        <v>23</v>
      </c>
      <c r="B107" s="24">
        <f>H107+J107+L107+N107+P107+R107+T107+V107+X107+Z107+AB107+AD107</f>
        <v>0</v>
      </c>
      <c r="C107" s="25">
        <f>H107+J107+L107</f>
        <v>0</v>
      </c>
      <c r="D107" s="25">
        <v>0</v>
      </c>
      <c r="E107" s="25">
        <f>I107+K107+M107+O107+Q107+S107+U107+W107+Y107+AA107+AC107+AE107</f>
        <v>0</v>
      </c>
      <c r="F107" s="46">
        <v>0</v>
      </c>
      <c r="G107" s="24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6"/>
      <c r="P107" s="25">
        <v>0</v>
      </c>
      <c r="Q107" s="26"/>
      <c r="R107" s="25">
        <v>0</v>
      </c>
      <c r="S107" s="26"/>
      <c r="T107" s="25">
        <v>0</v>
      </c>
      <c r="U107" s="26"/>
      <c r="V107" s="25">
        <v>0</v>
      </c>
      <c r="W107" s="26"/>
      <c r="X107" s="25">
        <v>0</v>
      </c>
      <c r="Y107" s="26"/>
      <c r="Z107" s="25">
        <v>0</v>
      </c>
      <c r="AA107" s="26"/>
      <c r="AB107" s="25">
        <v>0</v>
      </c>
      <c r="AC107" s="26"/>
      <c r="AD107" s="25">
        <v>0</v>
      </c>
      <c r="AE107" s="27"/>
      <c r="AF107" s="28"/>
    </row>
    <row r="108" spans="1:32" s="2" customFormat="1" x14ac:dyDescent="0.25">
      <c r="A108" s="23" t="s">
        <v>22</v>
      </c>
      <c r="B108" s="24">
        <f>H108+J108+L108+N108+P108+R108+T108+V108+X108+Z108+AB108+AD108</f>
        <v>0</v>
      </c>
      <c r="C108" s="25">
        <f t="shared" ref="C108:C110" si="106">H108+J108+L108</f>
        <v>0</v>
      </c>
      <c r="D108" s="25">
        <v>0</v>
      </c>
      <c r="E108" s="25">
        <f t="shared" ref="E108:E110" si="107">I108+K108+M108+O108+Q108+S108+U108+W108+Y108+AA108+AC108+AE108</f>
        <v>0</v>
      </c>
      <c r="F108" s="46">
        <v>0</v>
      </c>
      <c r="G108" s="24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6"/>
      <c r="P108" s="25">
        <v>0</v>
      </c>
      <c r="Q108" s="26"/>
      <c r="R108" s="25">
        <v>0</v>
      </c>
      <c r="S108" s="26"/>
      <c r="T108" s="25">
        <v>0</v>
      </c>
      <c r="U108" s="26"/>
      <c r="V108" s="25">
        <v>0</v>
      </c>
      <c r="W108" s="26"/>
      <c r="X108" s="25">
        <v>0</v>
      </c>
      <c r="Y108" s="26"/>
      <c r="Z108" s="25">
        <v>0</v>
      </c>
      <c r="AA108" s="26"/>
      <c r="AB108" s="25">
        <v>0</v>
      </c>
      <c r="AC108" s="26"/>
      <c r="AD108" s="25">
        <v>0</v>
      </c>
      <c r="AE108" s="27"/>
      <c r="AF108" s="28"/>
    </row>
    <row r="109" spans="1:32" s="2" customFormat="1" x14ac:dyDescent="0.25">
      <c r="A109" s="23" t="s">
        <v>21</v>
      </c>
      <c r="B109" s="24">
        <f t="shared" ref="B109:B110" si="108">H109+J109+L109+N109+P109+R109+T109+V109+X109+Z109+AB109+AD109</f>
        <v>22</v>
      </c>
      <c r="C109" s="25">
        <f t="shared" si="106"/>
        <v>0</v>
      </c>
      <c r="D109" s="25">
        <v>0</v>
      </c>
      <c r="E109" s="25">
        <f t="shared" si="107"/>
        <v>0</v>
      </c>
      <c r="F109" s="46">
        <f t="shared" ref="F109" si="109">E109/B109*100</f>
        <v>0</v>
      </c>
      <c r="G109" s="24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/>
      <c r="P109" s="25">
        <v>22</v>
      </c>
      <c r="Q109" s="25"/>
      <c r="R109" s="25">
        <v>0</v>
      </c>
      <c r="S109" s="25"/>
      <c r="T109" s="25">
        <v>0</v>
      </c>
      <c r="U109" s="25"/>
      <c r="V109" s="25">
        <v>0</v>
      </c>
      <c r="W109" s="25"/>
      <c r="X109" s="25">
        <v>0</v>
      </c>
      <c r="Y109" s="25"/>
      <c r="Z109" s="25">
        <v>0</v>
      </c>
      <c r="AA109" s="25"/>
      <c r="AB109" s="25">
        <v>0</v>
      </c>
      <c r="AC109" s="25"/>
      <c r="AD109" s="25">
        <v>0</v>
      </c>
      <c r="AE109" s="27"/>
      <c r="AF109" s="28"/>
    </row>
    <row r="110" spans="1:32" s="2" customFormat="1" x14ac:dyDescent="0.25">
      <c r="A110" s="23" t="s">
        <v>24</v>
      </c>
      <c r="B110" s="24">
        <f t="shared" si="108"/>
        <v>0</v>
      </c>
      <c r="C110" s="25">
        <f t="shared" si="106"/>
        <v>0</v>
      </c>
      <c r="D110" s="25">
        <v>0</v>
      </c>
      <c r="E110" s="25">
        <f t="shared" si="107"/>
        <v>0</v>
      </c>
      <c r="F110" s="46">
        <v>0</v>
      </c>
      <c r="G110" s="24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6"/>
      <c r="P110" s="25">
        <v>0</v>
      </c>
      <c r="Q110" s="26"/>
      <c r="R110" s="25">
        <v>0</v>
      </c>
      <c r="S110" s="26"/>
      <c r="T110" s="25">
        <v>0</v>
      </c>
      <c r="U110" s="26"/>
      <c r="V110" s="25">
        <v>0</v>
      </c>
      <c r="W110" s="26"/>
      <c r="X110" s="25">
        <v>0</v>
      </c>
      <c r="Y110" s="26"/>
      <c r="Z110" s="25">
        <v>0</v>
      </c>
      <c r="AA110" s="26"/>
      <c r="AB110" s="25">
        <v>0</v>
      </c>
      <c r="AC110" s="26"/>
      <c r="AD110" s="25">
        <v>0</v>
      </c>
      <c r="AE110" s="27"/>
      <c r="AF110" s="28"/>
    </row>
    <row r="111" spans="1:32" s="2" customFormat="1" ht="110.25" x14ac:dyDescent="0.25">
      <c r="A111" s="29" t="s">
        <v>50</v>
      </c>
      <c r="B111" s="30">
        <f>B112</f>
        <v>77.2</v>
      </c>
      <c r="C111" s="30">
        <f t="shared" ref="C111:AE111" si="110">C112</f>
        <v>0</v>
      </c>
      <c r="D111" s="30">
        <f t="shared" si="110"/>
        <v>0</v>
      </c>
      <c r="E111" s="30">
        <f t="shared" si="110"/>
        <v>0</v>
      </c>
      <c r="F111" s="30">
        <f>E111/B111*100</f>
        <v>0</v>
      </c>
      <c r="G111" s="30" t="e">
        <f>E111/C111*100</f>
        <v>#DIV/0!</v>
      </c>
      <c r="H111" s="30">
        <f t="shared" si="110"/>
        <v>0</v>
      </c>
      <c r="I111" s="30">
        <f t="shared" si="110"/>
        <v>0</v>
      </c>
      <c r="J111" s="30">
        <f t="shared" si="110"/>
        <v>0</v>
      </c>
      <c r="K111" s="30">
        <f t="shared" si="110"/>
        <v>0</v>
      </c>
      <c r="L111" s="30">
        <f t="shared" si="110"/>
        <v>0</v>
      </c>
      <c r="M111" s="30">
        <f t="shared" si="110"/>
        <v>0</v>
      </c>
      <c r="N111" s="30">
        <f t="shared" si="110"/>
        <v>0</v>
      </c>
      <c r="O111" s="30">
        <f t="shared" si="110"/>
        <v>0</v>
      </c>
      <c r="P111" s="30">
        <f t="shared" si="110"/>
        <v>77.2</v>
      </c>
      <c r="Q111" s="30">
        <f t="shared" si="110"/>
        <v>0</v>
      </c>
      <c r="R111" s="30">
        <f t="shared" si="110"/>
        <v>0</v>
      </c>
      <c r="S111" s="30">
        <f t="shared" si="110"/>
        <v>0</v>
      </c>
      <c r="T111" s="30">
        <f t="shared" si="110"/>
        <v>0</v>
      </c>
      <c r="U111" s="30">
        <f t="shared" si="110"/>
        <v>0</v>
      </c>
      <c r="V111" s="30">
        <f t="shared" si="110"/>
        <v>0</v>
      </c>
      <c r="W111" s="30">
        <f t="shared" si="110"/>
        <v>0</v>
      </c>
      <c r="X111" s="30">
        <f t="shared" si="110"/>
        <v>0</v>
      </c>
      <c r="Y111" s="30">
        <f t="shared" si="110"/>
        <v>0</v>
      </c>
      <c r="Z111" s="30">
        <f t="shared" si="110"/>
        <v>0</v>
      </c>
      <c r="AA111" s="30">
        <f t="shared" si="110"/>
        <v>0</v>
      </c>
      <c r="AB111" s="30">
        <f t="shared" si="110"/>
        <v>0</v>
      </c>
      <c r="AC111" s="30">
        <f t="shared" si="110"/>
        <v>0</v>
      </c>
      <c r="AD111" s="30">
        <f t="shared" si="110"/>
        <v>0</v>
      </c>
      <c r="AE111" s="30">
        <f t="shared" si="110"/>
        <v>0</v>
      </c>
      <c r="AF111" s="44"/>
    </row>
    <row r="112" spans="1:32" s="2" customFormat="1" x14ac:dyDescent="0.25">
      <c r="A112" s="31" t="s">
        <v>27</v>
      </c>
      <c r="B112" s="32">
        <f>B113+B114+B115+B116</f>
        <v>77.2</v>
      </c>
      <c r="C112" s="32">
        <f t="shared" ref="C112:E112" si="111">C113+C114+C115+C116</f>
        <v>0</v>
      </c>
      <c r="D112" s="32">
        <f t="shared" si="111"/>
        <v>0</v>
      </c>
      <c r="E112" s="32">
        <f t="shared" si="111"/>
        <v>0</v>
      </c>
      <c r="F112" s="45">
        <f>E112/B112*100</f>
        <v>0</v>
      </c>
      <c r="G112" s="32">
        <v>0</v>
      </c>
      <c r="H112" s="32">
        <f>H113+H114+H115+H116</f>
        <v>0</v>
      </c>
      <c r="I112" s="32">
        <f t="shared" ref="I112:AE112" si="112">I113+I114+I115+I116</f>
        <v>0</v>
      </c>
      <c r="J112" s="32">
        <f t="shared" si="112"/>
        <v>0</v>
      </c>
      <c r="K112" s="32">
        <f t="shared" si="112"/>
        <v>0</v>
      </c>
      <c r="L112" s="32">
        <f t="shared" si="112"/>
        <v>0</v>
      </c>
      <c r="M112" s="32">
        <f t="shared" si="112"/>
        <v>0</v>
      </c>
      <c r="N112" s="32">
        <f t="shared" si="112"/>
        <v>0</v>
      </c>
      <c r="O112" s="32">
        <f t="shared" si="112"/>
        <v>0</v>
      </c>
      <c r="P112" s="32">
        <f t="shared" si="112"/>
        <v>77.2</v>
      </c>
      <c r="Q112" s="32">
        <f t="shared" si="112"/>
        <v>0</v>
      </c>
      <c r="R112" s="32">
        <f t="shared" si="112"/>
        <v>0</v>
      </c>
      <c r="S112" s="32">
        <f t="shared" si="112"/>
        <v>0</v>
      </c>
      <c r="T112" s="32">
        <f t="shared" si="112"/>
        <v>0</v>
      </c>
      <c r="U112" s="32">
        <f t="shared" si="112"/>
        <v>0</v>
      </c>
      <c r="V112" s="32">
        <f t="shared" si="112"/>
        <v>0</v>
      </c>
      <c r="W112" s="32">
        <f t="shared" si="112"/>
        <v>0</v>
      </c>
      <c r="X112" s="32">
        <f t="shared" si="112"/>
        <v>0</v>
      </c>
      <c r="Y112" s="32">
        <f t="shared" si="112"/>
        <v>0</v>
      </c>
      <c r="Z112" s="32">
        <f t="shared" si="112"/>
        <v>0</v>
      </c>
      <c r="AA112" s="32">
        <f t="shared" si="112"/>
        <v>0</v>
      </c>
      <c r="AB112" s="32">
        <f t="shared" si="112"/>
        <v>0</v>
      </c>
      <c r="AC112" s="32">
        <f t="shared" si="112"/>
        <v>0</v>
      </c>
      <c r="AD112" s="32">
        <f t="shared" si="112"/>
        <v>0</v>
      </c>
      <c r="AE112" s="32">
        <f t="shared" si="112"/>
        <v>0</v>
      </c>
      <c r="AF112" s="28"/>
    </row>
    <row r="113" spans="1:32" s="2" customFormat="1" x14ac:dyDescent="0.25">
      <c r="A113" s="23" t="s">
        <v>23</v>
      </c>
      <c r="B113" s="24">
        <f>H113+J113+L113+N113+P113+R113+T113+V113+X113+Z113+AB113+AD113</f>
        <v>0</v>
      </c>
      <c r="C113" s="25">
        <f>H113+J113+L113</f>
        <v>0</v>
      </c>
      <c r="D113" s="25">
        <v>0</v>
      </c>
      <c r="E113" s="25">
        <f>I113+K113+M113+O113+Q113+S113+U113+W113+Y113+AA113+AC113+AE113</f>
        <v>0</v>
      </c>
      <c r="F113" s="46">
        <v>0</v>
      </c>
      <c r="G113" s="24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6"/>
      <c r="P113" s="25">
        <v>0</v>
      </c>
      <c r="Q113" s="26"/>
      <c r="R113" s="25">
        <v>0</v>
      </c>
      <c r="S113" s="26"/>
      <c r="T113" s="25">
        <v>0</v>
      </c>
      <c r="U113" s="26"/>
      <c r="V113" s="25">
        <v>0</v>
      </c>
      <c r="W113" s="26"/>
      <c r="X113" s="25">
        <v>0</v>
      </c>
      <c r="Y113" s="26"/>
      <c r="Z113" s="25">
        <v>0</v>
      </c>
      <c r="AA113" s="26"/>
      <c r="AB113" s="25">
        <v>0</v>
      </c>
      <c r="AC113" s="26"/>
      <c r="AD113" s="25">
        <v>0</v>
      </c>
      <c r="AE113" s="27"/>
      <c r="AF113" s="28"/>
    </row>
    <row r="114" spans="1:32" s="2" customFormat="1" x14ac:dyDescent="0.25">
      <c r="A114" s="23" t="s">
        <v>22</v>
      </c>
      <c r="B114" s="24">
        <f>H114+J114+L114+N114+P114+R114+T114+V114+X114+Z114+AB114+AD114</f>
        <v>0</v>
      </c>
      <c r="C114" s="25">
        <f t="shared" ref="C114:C116" si="113">H114+J114+L114</f>
        <v>0</v>
      </c>
      <c r="D114" s="25">
        <v>0</v>
      </c>
      <c r="E114" s="25">
        <f t="shared" ref="E114:E116" si="114">I114+K114+M114+O114+Q114+S114+U114+W114+Y114+AA114+AC114+AE114</f>
        <v>0</v>
      </c>
      <c r="F114" s="46">
        <v>0</v>
      </c>
      <c r="G114" s="24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6"/>
      <c r="P114" s="25">
        <v>0</v>
      </c>
      <c r="Q114" s="26"/>
      <c r="R114" s="25">
        <v>0</v>
      </c>
      <c r="S114" s="26"/>
      <c r="T114" s="25">
        <v>0</v>
      </c>
      <c r="U114" s="26"/>
      <c r="V114" s="25">
        <v>0</v>
      </c>
      <c r="W114" s="26"/>
      <c r="X114" s="25">
        <v>0</v>
      </c>
      <c r="Y114" s="26"/>
      <c r="Z114" s="25">
        <v>0</v>
      </c>
      <c r="AA114" s="26"/>
      <c r="AB114" s="25">
        <v>0</v>
      </c>
      <c r="AC114" s="26"/>
      <c r="AD114" s="25">
        <v>0</v>
      </c>
      <c r="AE114" s="27"/>
      <c r="AF114" s="28"/>
    </row>
    <row r="115" spans="1:32" s="2" customFormat="1" x14ac:dyDescent="0.25">
      <c r="A115" s="23" t="s">
        <v>21</v>
      </c>
      <c r="B115" s="24">
        <f t="shared" ref="B115:B116" si="115">H115+J115+L115+N115+P115+R115+T115+V115+X115+Z115+AB115+AD115</f>
        <v>77.2</v>
      </c>
      <c r="C115" s="25">
        <f t="shared" si="113"/>
        <v>0</v>
      </c>
      <c r="D115" s="25">
        <v>0</v>
      </c>
      <c r="E115" s="25">
        <f t="shared" si="114"/>
        <v>0</v>
      </c>
      <c r="F115" s="46">
        <f t="shared" ref="F115" si="116">E115/B115*100</f>
        <v>0</v>
      </c>
      <c r="G115" s="24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/>
      <c r="P115" s="25">
        <v>77.2</v>
      </c>
      <c r="Q115" s="25"/>
      <c r="R115" s="25">
        <v>0</v>
      </c>
      <c r="S115" s="25"/>
      <c r="T115" s="25">
        <v>0</v>
      </c>
      <c r="U115" s="25"/>
      <c r="V115" s="25">
        <v>0</v>
      </c>
      <c r="W115" s="25"/>
      <c r="X115" s="25">
        <v>0</v>
      </c>
      <c r="Y115" s="25"/>
      <c r="Z115" s="25">
        <v>0</v>
      </c>
      <c r="AA115" s="25"/>
      <c r="AB115" s="25">
        <v>0</v>
      </c>
      <c r="AC115" s="25"/>
      <c r="AD115" s="25">
        <v>0</v>
      </c>
      <c r="AE115" s="27"/>
      <c r="AF115" s="28"/>
    </row>
    <row r="116" spans="1:32" s="2" customFormat="1" x14ac:dyDescent="0.25">
      <c r="A116" s="23" t="s">
        <v>24</v>
      </c>
      <c r="B116" s="24">
        <f t="shared" si="115"/>
        <v>0</v>
      </c>
      <c r="C116" s="25">
        <f t="shared" si="113"/>
        <v>0</v>
      </c>
      <c r="D116" s="25">
        <v>0</v>
      </c>
      <c r="E116" s="25">
        <f t="shared" si="114"/>
        <v>0</v>
      </c>
      <c r="F116" s="46">
        <v>0</v>
      </c>
      <c r="G116" s="24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6"/>
      <c r="P116" s="25">
        <v>0</v>
      </c>
      <c r="Q116" s="26"/>
      <c r="R116" s="25">
        <v>0</v>
      </c>
      <c r="S116" s="26"/>
      <c r="T116" s="25">
        <v>0</v>
      </c>
      <c r="U116" s="26"/>
      <c r="V116" s="25">
        <v>0</v>
      </c>
      <c r="W116" s="26"/>
      <c r="X116" s="25">
        <v>0</v>
      </c>
      <c r="Y116" s="26"/>
      <c r="Z116" s="25">
        <v>0</v>
      </c>
      <c r="AA116" s="26"/>
      <c r="AB116" s="25">
        <v>0</v>
      </c>
      <c r="AC116" s="26"/>
      <c r="AD116" s="25">
        <v>0</v>
      </c>
      <c r="AE116" s="27"/>
      <c r="AF116" s="28"/>
    </row>
    <row r="117" spans="1:32" s="2" customFormat="1" ht="94.5" x14ac:dyDescent="0.25">
      <c r="A117" s="68" t="s">
        <v>51</v>
      </c>
      <c r="B117" s="30">
        <f>B118</f>
        <v>60</v>
      </c>
      <c r="C117" s="30">
        <f t="shared" ref="C117:AE117" si="117">C118</f>
        <v>0</v>
      </c>
      <c r="D117" s="30">
        <f t="shared" si="117"/>
        <v>0</v>
      </c>
      <c r="E117" s="30">
        <f t="shared" si="117"/>
        <v>0</v>
      </c>
      <c r="F117" s="30">
        <f>E117/B117*100</f>
        <v>0</v>
      </c>
      <c r="G117" s="30" t="e">
        <f>E117/C117*100</f>
        <v>#DIV/0!</v>
      </c>
      <c r="H117" s="30">
        <f t="shared" si="117"/>
        <v>0</v>
      </c>
      <c r="I117" s="30">
        <f t="shared" si="117"/>
        <v>0</v>
      </c>
      <c r="J117" s="30">
        <f t="shared" si="117"/>
        <v>0</v>
      </c>
      <c r="K117" s="30">
        <f t="shared" si="117"/>
        <v>0</v>
      </c>
      <c r="L117" s="30">
        <f t="shared" si="117"/>
        <v>0</v>
      </c>
      <c r="M117" s="30">
        <f t="shared" si="117"/>
        <v>0</v>
      </c>
      <c r="N117" s="30">
        <f t="shared" si="117"/>
        <v>60</v>
      </c>
      <c r="O117" s="30">
        <f t="shared" si="117"/>
        <v>0</v>
      </c>
      <c r="P117" s="30">
        <f t="shared" si="117"/>
        <v>0</v>
      </c>
      <c r="Q117" s="30">
        <f t="shared" si="117"/>
        <v>0</v>
      </c>
      <c r="R117" s="30">
        <f t="shared" si="117"/>
        <v>0</v>
      </c>
      <c r="S117" s="30">
        <f t="shared" si="117"/>
        <v>0</v>
      </c>
      <c r="T117" s="30">
        <f t="shared" si="117"/>
        <v>0</v>
      </c>
      <c r="U117" s="30">
        <f t="shared" si="117"/>
        <v>0</v>
      </c>
      <c r="V117" s="30">
        <f t="shared" si="117"/>
        <v>0</v>
      </c>
      <c r="W117" s="30">
        <f t="shared" si="117"/>
        <v>0</v>
      </c>
      <c r="X117" s="30">
        <f t="shared" si="117"/>
        <v>0</v>
      </c>
      <c r="Y117" s="30">
        <f t="shared" si="117"/>
        <v>0</v>
      </c>
      <c r="Z117" s="30">
        <f t="shared" si="117"/>
        <v>0</v>
      </c>
      <c r="AA117" s="30">
        <f t="shared" si="117"/>
        <v>0</v>
      </c>
      <c r="AB117" s="30">
        <f t="shared" si="117"/>
        <v>0</v>
      </c>
      <c r="AC117" s="30">
        <f t="shared" si="117"/>
        <v>0</v>
      </c>
      <c r="AD117" s="30">
        <f t="shared" si="117"/>
        <v>0</v>
      </c>
      <c r="AE117" s="30">
        <f t="shared" si="117"/>
        <v>0</v>
      </c>
      <c r="AF117" s="44"/>
    </row>
    <row r="118" spans="1:32" s="2" customFormat="1" x14ac:dyDescent="0.25">
      <c r="A118" s="31" t="s">
        <v>27</v>
      </c>
      <c r="B118" s="32">
        <f>B119+B120+B121+B122</f>
        <v>60</v>
      </c>
      <c r="C118" s="32">
        <f t="shared" ref="C118:E118" si="118">C119+C120+C121+C122</f>
        <v>0</v>
      </c>
      <c r="D118" s="32">
        <f t="shared" si="118"/>
        <v>0</v>
      </c>
      <c r="E118" s="32">
        <f t="shared" si="118"/>
        <v>0</v>
      </c>
      <c r="F118" s="45">
        <f>E118/B118*100</f>
        <v>0</v>
      </c>
      <c r="G118" s="32">
        <v>0</v>
      </c>
      <c r="H118" s="32">
        <f>H119+H120+H121+H122</f>
        <v>0</v>
      </c>
      <c r="I118" s="32">
        <f t="shared" ref="I118:AE118" si="119">I119+I120+I121+I122</f>
        <v>0</v>
      </c>
      <c r="J118" s="32">
        <f t="shared" si="119"/>
        <v>0</v>
      </c>
      <c r="K118" s="32">
        <f t="shared" si="119"/>
        <v>0</v>
      </c>
      <c r="L118" s="32">
        <f t="shared" si="119"/>
        <v>0</v>
      </c>
      <c r="M118" s="32">
        <f t="shared" si="119"/>
        <v>0</v>
      </c>
      <c r="N118" s="32">
        <f t="shared" si="119"/>
        <v>60</v>
      </c>
      <c r="O118" s="32">
        <f t="shared" si="119"/>
        <v>0</v>
      </c>
      <c r="P118" s="32">
        <f t="shared" si="119"/>
        <v>0</v>
      </c>
      <c r="Q118" s="32">
        <f t="shared" si="119"/>
        <v>0</v>
      </c>
      <c r="R118" s="32">
        <f t="shared" si="119"/>
        <v>0</v>
      </c>
      <c r="S118" s="32">
        <f t="shared" si="119"/>
        <v>0</v>
      </c>
      <c r="T118" s="32">
        <f t="shared" si="119"/>
        <v>0</v>
      </c>
      <c r="U118" s="32">
        <f t="shared" si="119"/>
        <v>0</v>
      </c>
      <c r="V118" s="32">
        <f t="shared" si="119"/>
        <v>0</v>
      </c>
      <c r="W118" s="32">
        <f t="shared" si="119"/>
        <v>0</v>
      </c>
      <c r="X118" s="32">
        <f t="shared" si="119"/>
        <v>0</v>
      </c>
      <c r="Y118" s="32">
        <f t="shared" si="119"/>
        <v>0</v>
      </c>
      <c r="Z118" s="32">
        <f t="shared" si="119"/>
        <v>0</v>
      </c>
      <c r="AA118" s="32">
        <f t="shared" si="119"/>
        <v>0</v>
      </c>
      <c r="AB118" s="32">
        <f t="shared" si="119"/>
        <v>0</v>
      </c>
      <c r="AC118" s="32">
        <f t="shared" si="119"/>
        <v>0</v>
      </c>
      <c r="AD118" s="32">
        <f t="shared" si="119"/>
        <v>0</v>
      </c>
      <c r="AE118" s="32">
        <f t="shared" si="119"/>
        <v>0</v>
      </c>
      <c r="AF118" s="28"/>
    </row>
    <row r="119" spans="1:32" s="2" customFormat="1" x14ac:dyDescent="0.25">
      <c r="A119" s="23" t="s">
        <v>23</v>
      </c>
      <c r="B119" s="24">
        <f>H119+J119+L119+N119+P119+R119+T119+V119+X119+Z119+AB119+AD119</f>
        <v>0</v>
      </c>
      <c r="C119" s="25">
        <f>H119+J119+L119</f>
        <v>0</v>
      </c>
      <c r="D119" s="25">
        <v>0</v>
      </c>
      <c r="E119" s="25">
        <f>I119+K119+M119+O119+Q119+S119+U119+W119+Y119+AA119+AC119+AE119</f>
        <v>0</v>
      </c>
      <c r="F119" s="46">
        <v>0</v>
      </c>
      <c r="G119" s="24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6"/>
      <c r="P119" s="25">
        <v>0</v>
      </c>
      <c r="Q119" s="26"/>
      <c r="R119" s="25">
        <v>0</v>
      </c>
      <c r="S119" s="26"/>
      <c r="T119" s="25">
        <v>0</v>
      </c>
      <c r="U119" s="26"/>
      <c r="V119" s="25">
        <v>0</v>
      </c>
      <c r="W119" s="26"/>
      <c r="X119" s="25">
        <v>0</v>
      </c>
      <c r="Y119" s="26"/>
      <c r="Z119" s="25">
        <v>0</v>
      </c>
      <c r="AA119" s="26"/>
      <c r="AB119" s="25">
        <v>0</v>
      </c>
      <c r="AC119" s="26"/>
      <c r="AD119" s="25">
        <v>0</v>
      </c>
      <c r="AE119" s="27"/>
      <c r="AF119" s="28"/>
    </row>
    <row r="120" spans="1:32" s="2" customFormat="1" x14ac:dyDescent="0.25">
      <c r="A120" s="23" t="s">
        <v>22</v>
      </c>
      <c r="B120" s="24">
        <f>H120+J120+L120+N120+P120+R120+T120+V120+X120+Z120+AB120+AD120</f>
        <v>0</v>
      </c>
      <c r="C120" s="25">
        <f t="shared" ref="C120:C122" si="120">H120+J120+L120</f>
        <v>0</v>
      </c>
      <c r="D120" s="25">
        <v>0</v>
      </c>
      <c r="E120" s="25">
        <f t="shared" ref="E120:E122" si="121">I120+K120+M120+O120+Q120+S120+U120+W120+Y120+AA120+AC120+AE120</f>
        <v>0</v>
      </c>
      <c r="F120" s="46">
        <v>0</v>
      </c>
      <c r="G120" s="24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6"/>
      <c r="P120" s="25">
        <v>0</v>
      </c>
      <c r="Q120" s="26"/>
      <c r="R120" s="25">
        <v>0</v>
      </c>
      <c r="S120" s="26"/>
      <c r="T120" s="25">
        <v>0</v>
      </c>
      <c r="U120" s="26"/>
      <c r="V120" s="25">
        <v>0</v>
      </c>
      <c r="W120" s="26"/>
      <c r="X120" s="25">
        <v>0</v>
      </c>
      <c r="Y120" s="26"/>
      <c r="Z120" s="25">
        <v>0</v>
      </c>
      <c r="AA120" s="26"/>
      <c r="AB120" s="25">
        <v>0</v>
      </c>
      <c r="AC120" s="26"/>
      <c r="AD120" s="25">
        <v>0</v>
      </c>
      <c r="AE120" s="27"/>
      <c r="AF120" s="28"/>
    </row>
    <row r="121" spans="1:32" s="2" customFormat="1" x14ac:dyDescent="0.25">
      <c r="A121" s="23" t="s">
        <v>21</v>
      </c>
      <c r="B121" s="24">
        <f t="shared" ref="B121:B122" si="122">H121+J121+L121+N121+P121+R121+T121+V121+X121+Z121+AB121+AD121</f>
        <v>60</v>
      </c>
      <c r="C121" s="25">
        <f t="shared" si="120"/>
        <v>0</v>
      </c>
      <c r="D121" s="25">
        <v>0</v>
      </c>
      <c r="E121" s="25">
        <f t="shared" si="121"/>
        <v>0</v>
      </c>
      <c r="F121" s="46">
        <f t="shared" ref="F121" si="123">E121/B121*100</f>
        <v>0</v>
      </c>
      <c r="G121" s="24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60</v>
      </c>
      <c r="O121" s="25"/>
      <c r="P121" s="25">
        <v>0</v>
      </c>
      <c r="Q121" s="25"/>
      <c r="R121" s="25">
        <v>0</v>
      </c>
      <c r="S121" s="25"/>
      <c r="T121" s="25">
        <v>0</v>
      </c>
      <c r="U121" s="25"/>
      <c r="V121" s="25">
        <v>0</v>
      </c>
      <c r="W121" s="25"/>
      <c r="X121" s="25">
        <v>0</v>
      </c>
      <c r="Y121" s="25"/>
      <c r="Z121" s="25">
        <v>0</v>
      </c>
      <c r="AA121" s="25"/>
      <c r="AB121" s="25">
        <v>0</v>
      </c>
      <c r="AC121" s="25"/>
      <c r="AD121" s="25">
        <v>0</v>
      </c>
      <c r="AE121" s="27"/>
      <c r="AF121" s="28"/>
    </row>
    <row r="122" spans="1:32" s="2" customFormat="1" x14ac:dyDescent="0.25">
      <c r="A122" s="23" t="s">
        <v>24</v>
      </c>
      <c r="B122" s="24">
        <f t="shared" si="122"/>
        <v>0</v>
      </c>
      <c r="C122" s="25">
        <f t="shared" si="120"/>
        <v>0</v>
      </c>
      <c r="D122" s="25">
        <v>0</v>
      </c>
      <c r="E122" s="25">
        <f t="shared" si="121"/>
        <v>0</v>
      </c>
      <c r="F122" s="46">
        <v>0</v>
      </c>
      <c r="G122" s="24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6"/>
      <c r="P122" s="25">
        <v>0</v>
      </c>
      <c r="Q122" s="26"/>
      <c r="R122" s="25">
        <v>0</v>
      </c>
      <c r="S122" s="26"/>
      <c r="T122" s="25">
        <v>0</v>
      </c>
      <c r="U122" s="26"/>
      <c r="V122" s="25">
        <v>0</v>
      </c>
      <c r="W122" s="26"/>
      <c r="X122" s="25">
        <v>0</v>
      </c>
      <c r="Y122" s="26"/>
      <c r="Z122" s="25">
        <v>0</v>
      </c>
      <c r="AA122" s="26"/>
      <c r="AB122" s="25">
        <v>0</v>
      </c>
      <c r="AC122" s="26"/>
      <c r="AD122" s="25">
        <v>0</v>
      </c>
      <c r="AE122" s="27"/>
      <c r="AF122" s="28"/>
    </row>
    <row r="123" spans="1:32" s="2" customFormat="1" ht="63" x14ac:dyDescent="0.25">
      <c r="A123" s="19" t="s">
        <v>52</v>
      </c>
      <c r="B123" s="20">
        <f>B124+B150</f>
        <v>863.9</v>
      </c>
      <c r="C123" s="20">
        <f t="shared" ref="C123:AE123" si="124">C124+C150</f>
        <v>228.62599999999998</v>
      </c>
      <c r="D123" s="20">
        <f t="shared" si="124"/>
        <v>228.62599999999998</v>
      </c>
      <c r="E123" s="20">
        <f t="shared" si="124"/>
        <v>228.62599999999998</v>
      </c>
      <c r="F123" s="20">
        <f>E123*100/B123</f>
        <v>26.464405602500289</v>
      </c>
      <c r="G123" s="20">
        <f>E123*100/C123</f>
        <v>100</v>
      </c>
      <c r="H123" s="20">
        <f t="shared" si="124"/>
        <v>0</v>
      </c>
      <c r="I123" s="20">
        <f t="shared" si="124"/>
        <v>0</v>
      </c>
      <c r="J123" s="20">
        <f t="shared" si="124"/>
        <v>65.867999999999995</v>
      </c>
      <c r="K123" s="20">
        <f>K124+K150</f>
        <v>65.867999999999995</v>
      </c>
      <c r="L123" s="20">
        <f t="shared" si="124"/>
        <v>162.75800000000001</v>
      </c>
      <c r="M123" s="20">
        <f t="shared" si="124"/>
        <v>162.75800000000001</v>
      </c>
      <c r="N123" s="20">
        <f t="shared" si="124"/>
        <v>9.7579999999999991</v>
      </c>
      <c r="O123" s="20">
        <f t="shared" si="124"/>
        <v>0</v>
      </c>
      <c r="P123" s="20">
        <f t="shared" si="124"/>
        <v>111.48</v>
      </c>
      <c r="Q123" s="20">
        <f t="shared" si="124"/>
        <v>0</v>
      </c>
      <c r="R123" s="20">
        <f t="shared" si="124"/>
        <v>105.5</v>
      </c>
      <c r="S123" s="20">
        <f t="shared" si="124"/>
        <v>0</v>
      </c>
      <c r="T123" s="20">
        <f t="shared" si="124"/>
        <v>19.899999999999999</v>
      </c>
      <c r="U123" s="20">
        <f t="shared" si="124"/>
        <v>0</v>
      </c>
      <c r="V123" s="20">
        <f t="shared" si="124"/>
        <v>29.718</v>
      </c>
      <c r="W123" s="20">
        <f t="shared" si="124"/>
        <v>0</v>
      </c>
      <c r="X123" s="20">
        <f t="shared" si="124"/>
        <v>5.26</v>
      </c>
      <c r="Y123" s="20">
        <f t="shared" si="124"/>
        <v>0</v>
      </c>
      <c r="Z123" s="20">
        <f t="shared" si="124"/>
        <v>80.257999999999996</v>
      </c>
      <c r="AA123" s="20">
        <f t="shared" si="124"/>
        <v>0</v>
      </c>
      <c r="AB123" s="20">
        <f t="shared" si="124"/>
        <v>273.39999999999998</v>
      </c>
      <c r="AC123" s="20">
        <f t="shared" si="124"/>
        <v>0</v>
      </c>
      <c r="AD123" s="20">
        <f t="shared" si="124"/>
        <v>0</v>
      </c>
      <c r="AE123" s="20">
        <f t="shared" si="124"/>
        <v>0</v>
      </c>
      <c r="AF123" s="20"/>
    </row>
    <row r="124" spans="1:32" s="2" customFormat="1" ht="47.25" x14ac:dyDescent="0.25">
      <c r="A124" s="42" t="s">
        <v>53</v>
      </c>
      <c r="B124" s="43">
        <f>B126+B132+B138+B144</f>
        <v>453.2</v>
      </c>
      <c r="C124" s="43">
        <f t="shared" ref="C124:AE124" si="125">C126+C132+C138+C144</f>
        <v>68.625999999999991</v>
      </c>
      <c r="D124" s="43">
        <f t="shared" si="125"/>
        <v>68.625999999999991</v>
      </c>
      <c r="E124" s="43">
        <f t="shared" si="125"/>
        <v>68.625999999999991</v>
      </c>
      <c r="F124" s="43">
        <f>E124*100/B124</f>
        <v>15.142541924095321</v>
      </c>
      <c r="G124" s="69">
        <f>E148/C148*100</f>
        <v>100</v>
      </c>
      <c r="H124" s="43">
        <f t="shared" si="125"/>
        <v>0</v>
      </c>
      <c r="I124" s="43">
        <f t="shared" si="125"/>
        <v>0</v>
      </c>
      <c r="J124" s="43">
        <f t="shared" si="125"/>
        <v>65.867999999999995</v>
      </c>
      <c r="K124" s="43">
        <f t="shared" si="125"/>
        <v>65.867999999999995</v>
      </c>
      <c r="L124" s="43">
        <f t="shared" si="125"/>
        <v>2.758</v>
      </c>
      <c r="M124" s="43">
        <f t="shared" si="125"/>
        <v>2.758</v>
      </c>
      <c r="N124" s="43">
        <f t="shared" si="125"/>
        <v>9.7579999999999991</v>
      </c>
      <c r="O124" s="43">
        <f t="shared" si="125"/>
        <v>0</v>
      </c>
      <c r="P124" s="43">
        <f t="shared" si="125"/>
        <v>0</v>
      </c>
      <c r="Q124" s="43">
        <f t="shared" si="125"/>
        <v>0</v>
      </c>
      <c r="R124" s="43">
        <f t="shared" si="125"/>
        <v>95.9</v>
      </c>
      <c r="S124" s="43">
        <f t="shared" si="125"/>
        <v>0</v>
      </c>
      <c r="T124" s="43">
        <f t="shared" si="125"/>
        <v>0</v>
      </c>
      <c r="U124" s="43">
        <f t="shared" si="125"/>
        <v>0</v>
      </c>
      <c r="V124" s="43">
        <f t="shared" si="125"/>
        <v>2.758</v>
      </c>
      <c r="W124" s="43">
        <f t="shared" si="125"/>
        <v>0</v>
      </c>
      <c r="X124" s="43">
        <f t="shared" si="125"/>
        <v>0</v>
      </c>
      <c r="Y124" s="43">
        <f t="shared" si="125"/>
        <v>0</v>
      </c>
      <c r="Z124" s="43">
        <f t="shared" si="125"/>
        <v>2.758</v>
      </c>
      <c r="AA124" s="43">
        <f t="shared" si="125"/>
        <v>0</v>
      </c>
      <c r="AB124" s="43">
        <f t="shared" si="125"/>
        <v>273.39999999999998</v>
      </c>
      <c r="AC124" s="43">
        <f t="shared" si="125"/>
        <v>0</v>
      </c>
      <c r="AD124" s="43">
        <f t="shared" si="125"/>
        <v>0</v>
      </c>
      <c r="AE124" s="43">
        <f t="shared" si="125"/>
        <v>0</v>
      </c>
      <c r="AF124" s="43"/>
    </row>
    <row r="125" spans="1:32" s="2" customFormat="1" x14ac:dyDescent="0.25">
      <c r="A125" s="23" t="s">
        <v>20</v>
      </c>
      <c r="B125" s="24"/>
      <c r="C125" s="25"/>
      <c r="D125" s="25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7"/>
      <c r="AF125" s="28"/>
    </row>
    <row r="126" spans="1:32" s="2" customFormat="1" ht="94.5" hidden="1" x14ac:dyDescent="0.25">
      <c r="A126" s="29" t="s">
        <v>54</v>
      </c>
      <c r="B126" s="30">
        <f t="shared" ref="B126:AE126" si="126">B127</f>
        <v>0</v>
      </c>
      <c r="C126" s="30">
        <f t="shared" si="126"/>
        <v>0</v>
      </c>
      <c r="D126" s="30">
        <f t="shared" si="126"/>
        <v>0</v>
      </c>
      <c r="E126" s="30">
        <f t="shared" si="126"/>
        <v>0</v>
      </c>
      <c r="F126" s="30" t="e">
        <f>E126/B126*100</f>
        <v>#DIV/0!</v>
      </c>
      <c r="G126" s="30" t="e">
        <f>E126/C126*100</f>
        <v>#DIV/0!</v>
      </c>
      <c r="H126" s="30">
        <f t="shared" si="126"/>
        <v>0</v>
      </c>
      <c r="I126" s="30">
        <f t="shared" si="126"/>
        <v>0</v>
      </c>
      <c r="J126" s="30">
        <f t="shared" si="126"/>
        <v>0</v>
      </c>
      <c r="K126" s="30">
        <f t="shared" si="126"/>
        <v>0</v>
      </c>
      <c r="L126" s="30">
        <f t="shared" si="126"/>
        <v>0</v>
      </c>
      <c r="M126" s="30">
        <f t="shared" si="126"/>
        <v>0</v>
      </c>
      <c r="N126" s="30">
        <f t="shared" si="126"/>
        <v>0</v>
      </c>
      <c r="O126" s="30">
        <f t="shared" si="126"/>
        <v>0</v>
      </c>
      <c r="P126" s="30">
        <f t="shared" si="126"/>
        <v>0</v>
      </c>
      <c r="Q126" s="30">
        <f t="shared" si="126"/>
        <v>0</v>
      </c>
      <c r="R126" s="30">
        <f t="shared" si="126"/>
        <v>0</v>
      </c>
      <c r="S126" s="30">
        <f t="shared" si="126"/>
        <v>0</v>
      </c>
      <c r="T126" s="30">
        <f t="shared" si="126"/>
        <v>0</v>
      </c>
      <c r="U126" s="30">
        <f t="shared" si="126"/>
        <v>0</v>
      </c>
      <c r="V126" s="30">
        <f t="shared" si="126"/>
        <v>0</v>
      </c>
      <c r="W126" s="30">
        <f t="shared" si="126"/>
        <v>0</v>
      </c>
      <c r="X126" s="30">
        <f t="shared" si="126"/>
        <v>0</v>
      </c>
      <c r="Y126" s="30">
        <f t="shared" si="126"/>
        <v>0</v>
      </c>
      <c r="Z126" s="30">
        <f t="shared" si="126"/>
        <v>0</v>
      </c>
      <c r="AA126" s="30">
        <f t="shared" si="126"/>
        <v>0</v>
      </c>
      <c r="AB126" s="30">
        <f t="shared" si="126"/>
        <v>0</v>
      </c>
      <c r="AC126" s="30">
        <f t="shared" si="126"/>
        <v>0</v>
      </c>
      <c r="AD126" s="30">
        <f t="shared" si="126"/>
        <v>0</v>
      </c>
      <c r="AE126" s="30">
        <f t="shared" si="126"/>
        <v>0</v>
      </c>
      <c r="AF126" s="30" t="s">
        <v>68</v>
      </c>
    </row>
    <row r="127" spans="1:32" s="6" customFormat="1" hidden="1" x14ac:dyDescent="0.25">
      <c r="A127" s="34" t="s">
        <v>27</v>
      </c>
      <c r="B127" s="35">
        <f>B128+B129+B130+B131</f>
        <v>0</v>
      </c>
      <c r="C127" s="35">
        <f t="shared" ref="C127:E127" si="127">C128+C129+C130+C131</f>
        <v>0</v>
      </c>
      <c r="D127" s="35">
        <f t="shared" si="127"/>
        <v>0</v>
      </c>
      <c r="E127" s="35">
        <f t="shared" si="127"/>
        <v>0</v>
      </c>
      <c r="F127" s="50" t="e">
        <f>E127/B127*100</f>
        <v>#DIV/0!</v>
      </c>
      <c r="G127" s="35" t="e">
        <f>E127/C127*100</f>
        <v>#DIV/0!</v>
      </c>
      <c r="H127" s="35">
        <f>H128+H129+H130+H131</f>
        <v>0</v>
      </c>
      <c r="I127" s="35">
        <f t="shared" ref="I127:AE127" si="128">I128+I129+I130+I131</f>
        <v>0</v>
      </c>
      <c r="J127" s="35">
        <f t="shared" si="128"/>
        <v>0</v>
      </c>
      <c r="K127" s="35">
        <f t="shared" si="128"/>
        <v>0</v>
      </c>
      <c r="L127" s="35">
        <f t="shared" si="128"/>
        <v>0</v>
      </c>
      <c r="M127" s="35">
        <f t="shared" si="128"/>
        <v>0</v>
      </c>
      <c r="N127" s="35">
        <f t="shared" si="128"/>
        <v>0</v>
      </c>
      <c r="O127" s="35">
        <f t="shared" si="128"/>
        <v>0</v>
      </c>
      <c r="P127" s="35">
        <f t="shared" si="128"/>
        <v>0</v>
      </c>
      <c r="Q127" s="35">
        <f t="shared" si="128"/>
        <v>0</v>
      </c>
      <c r="R127" s="35">
        <f t="shared" si="128"/>
        <v>0</v>
      </c>
      <c r="S127" s="35">
        <f t="shared" si="128"/>
        <v>0</v>
      </c>
      <c r="T127" s="35">
        <f t="shared" si="128"/>
        <v>0</v>
      </c>
      <c r="U127" s="35">
        <f t="shared" si="128"/>
        <v>0</v>
      </c>
      <c r="V127" s="35">
        <f t="shared" si="128"/>
        <v>0</v>
      </c>
      <c r="W127" s="35">
        <f t="shared" si="128"/>
        <v>0</v>
      </c>
      <c r="X127" s="35">
        <f t="shared" si="128"/>
        <v>0</v>
      </c>
      <c r="Y127" s="35">
        <f t="shared" si="128"/>
        <v>0</v>
      </c>
      <c r="Z127" s="35">
        <f t="shared" si="128"/>
        <v>0</v>
      </c>
      <c r="AA127" s="35">
        <f t="shared" si="128"/>
        <v>0</v>
      </c>
      <c r="AB127" s="35">
        <f t="shared" si="128"/>
        <v>0</v>
      </c>
      <c r="AC127" s="35">
        <f t="shared" si="128"/>
        <v>0</v>
      </c>
      <c r="AD127" s="35">
        <f t="shared" si="128"/>
        <v>0</v>
      </c>
      <c r="AE127" s="35">
        <f t="shared" si="128"/>
        <v>0</v>
      </c>
      <c r="AF127" s="36"/>
    </row>
    <row r="128" spans="1:32" s="6" customFormat="1" hidden="1" x14ac:dyDescent="0.25">
      <c r="A128" s="37" t="s">
        <v>23</v>
      </c>
      <c r="B128" s="38">
        <f>H128+J128+L128+N128+P128+R128+T128+V128+X128+Z128+AB128+AD128</f>
        <v>0</v>
      </c>
      <c r="C128" s="39">
        <f>H128+J128</f>
        <v>0</v>
      </c>
      <c r="D128" s="39">
        <v>0</v>
      </c>
      <c r="E128" s="39">
        <f>I128+K128+M128+O128+Q128+S128+U128+W128+Y128+AA128+AC128+AE128</f>
        <v>0</v>
      </c>
      <c r="F128" s="51">
        <v>0</v>
      </c>
      <c r="G128" s="38">
        <v>0</v>
      </c>
      <c r="H128" s="39">
        <v>0</v>
      </c>
      <c r="I128" s="40"/>
      <c r="J128" s="39">
        <v>0</v>
      </c>
      <c r="K128" s="40"/>
      <c r="L128" s="39">
        <v>0</v>
      </c>
      <c r="M128" s="40"/>
      <c r="N128" s="39">
        <v>0</v>
      </c>
      <c r="O128" s="40"/>
      <c r="P128" s="39">
        <v>0</v>
      </c>
      <c r="Q128" s="40"/>
      <c r="R128" s="39">
        <v>0</v>
      </c>
      <c r="S128" s="40"/>
      <c r="T128" s="39">
        <v>0</v>
      </c>
      <c r="U128" s="40"/>
      <c r="V128" s="39">
        <v>0</v>
      </c>
      <c r="W128" s="40"/>
      <c r="X128" s="39">
        <v>0</v>
      </c>
      <c r="Y128" s="40"/>
      <c r="Z128" s="39">
        <v>0</v>
      </c>
      <c r="AA128" s="40"/>
      <c r="AB128" s="39">
        <v>0</v>
      </c>
      <c r="AC128" s="40"/>
      <c r="AD128" s="39">
        <v>0</v>
      </c>
      <c r="AE128" s="41"/>
      <c r="AF128" s="36"/>
    </row>
    <row r="129" spans="1:32" s="6" customFormat="1" hidden="1" x14ac:dyDescent="0.25">
      <c r="A129" s="37" t="s">
        <v>22</v>
      </c>
      <c r="B129" s="38">
        <f>H129+J129+L129+N129+P129+R129+T129+V129+X129+Z129+AB129+AD129</f>
        <v>0</v>
      </c>
      <c r="C129" s="39">
        <f t="shared" ref="C129:C131" si="129">H129+J129</f>
        <v>0</v>
      </c>
      <c r="D129" s="39">
        <v>0</v>
      </c>
      <c r="E129" s="39">
        <f t="shared" ref="E129:E131" si="130">I129+K129+M129+O129+Q129+S129+U129+W129+Y129+AA129+AC129+AE129</f>
        <v>0</v>
      </c>
      <c r="F129" s="51">
        <v>0</v>
      </c>
      <c r="G129" s="38">
        <v>0</v>
      </c>
      <c r="H129" s="39">
        <v>0</v>
      </c>
      <c r="I129" s="40"/>
      <c r="J129" s="39">
        <v>0</v>
      </c>
      <c r="K129" s="40"/>
      <c r="L129" s="39">
        <v>0</v>
      </c>
      <c r="M129" s="40"/>
      <c r="N129" s="39">
        <v>0</v>
      </c>
      <c r="O129" s="40"/>
      <c r="P129" s="39">
        <v>0</v>
      </c>
      <c r="Q129" s="40"/>
      <c r="R129" s="39">
        <v>0</v>
      </c>
      <c r="S129" s="40"/>
      <c r="T129" s="39">
        <v>0</v>
      </c>
      <c r="U129" s="40"/>
      <c r="V129" s="39">
        <v>0</v>
      </c>
      <c r="W129" s="40"/>
      <c r="X129" s="39">
        <v>0</v>
      </c>
      <c r="Y129" s="40"/>
      <c r="Z129" s="39">
        <v>0</v>
      </c>
      <c r="AA129" s="40"/>
      <c r="AB129" s="39">
        <v>0</v>
      </c>
      <c r="AC129" s="40"/>
      <c r="AD129" s="39">
        <v>0</v>
      </c>
      <c r="AE129" s="41"/>
      <c r="AF129" s="36"/>
    </row>
    <row r="130" spans="1:32" s="6" customFormat="1" hidden="1" x14ac:dyDescent="0.25">
      <c r="A130" s="37" t="s">
        <v>21</v>
      </c>
      <c r="B130" s="38">
        <f t="shared" ref="B130:B131" si="131">H130+J130+L130+N130+P130+R130+T130+V130+X130+Z130+AB130+AD130</f>
        <v>0</v>
      </c>
      <c r="C130" s="39">
        <f>H130+J130</f>
        <v>0</v>
      </c>
      <c r="D130" s="39">
        <v>0</v>
      </c>
      <c r="E130" s="39">
        <f t="shared" si="130"/>
        <v>0</v>
      </c>
      <c r="F130" s="51" t="e">
        <f t="shared" ref="F130" si="132">E130/B130*100</f>
        <v>#DIV/0!</v>
      </c>
      <c r="G130" s="38" t="e">
        <f t="shared" ref="G130" si="133">E130/C130*100</f>
        <v>#DIV/0!</v>
      </c>
      <c r="H130" s="39">
        <v>0</v>
      </c>
      <c r="I130" s="39"/>
      <c r="J130" s="39">
        <v>0</v>
      </c>
      <c r="K130" s="39"/>
      <c r="L130" s="39">
        <v>0</v>
      </c>
      <c r="M130" s="39"/>
      <c r="N130" s="39">
        <v>0</v>
      </c>
      <c r="O130" s="39"/>
      <c r="P130" s="39">
        <v>0</v>
      </c>
      <c r="Q130" s="39"/>
      <c r="R130" s="39">
        <v>0</v>
      </c>
      <c r="S130" s="39"/>
      <c r="T130" s="39">
        <v>0</v>
      </c>
      <c r="U130" s="39"/>
      <c r="V130" s="39">
        <v>0</v>
      </c>
      <c r="W130" s="39"/>
      <c r="X130" s="39">
        <v>0</v>
      </c>
      <c r="Y130" s="39"/>
      <c r="Z130" s="39">
        <v>0</v>
      </c>
      <c r="AA130" s="39"/>
      <c r="AB130" s="39">
        <v>0</v>
      </c>
      <c r="AC130" s="39"/>
      <c r="AD130" s="39">
        <v>0</v>
      </c>
      <c r="AE130" s="41"/>
      <c r="AF130" s="36"/>
    </row>
    <row r="131" spans="1:32" s="6" customFormat="1" hidden="1" x14ac:dyDescent="0.25">
      <c r="A131" s="37" t="s">
        <v>24</v>
      </c>
      <c r="B131" s="38">
        <f t="shared" si="131"/>
        <v>0</v>
      </c>
      <c r="C131" s="39">
        <f t="shared" si="129"/>
        <v>0</v>
      </c>
      <c r="D131" s="39">
        <v>0</v>
      </c>
      <c r="E131" s="39">
        <f t="shared" si="130"/>
        <v>0</v>
      </c>
      <c r="F131" s="51">
        <v>0</v>
      </c>
      <c r="G131" s="38">
        <v>0</v>
      </c>
      <c r="H131" s="39">
        <v>0</v>
      </c>
      <c r="I131" s="40"/>
      <c r="J131" s="39">
        <v>0</v>
      </c>
      <c r="K131" s="40"/>
      <c r="L131" s="39">
        <v>0</v>
      </c>
      <c r="M131" s="40"/>
      <c r="N131" s="39">
        <v>0</v>
      </c>
      <c r="O131" s="40"/>
      <c r="P131" s="39">
        <v>0</v>
      </c>
      <c r="Q131" s="40"/>
      <c r="R131" s="39">
        <v>0</v>
      </c>
      <c r="S131" s="40"/>
      <c r="T131" s="39">
        <v>0</v>
      </c>
      <c r="U131" s="40"/>
      <c r="V131" s="39">
        <v>0</v>
      </c>
      <c r="W131" s="40"/>
      <c r="X131" s="39">
        <v>0</v>
      </c>
      <c r="Y131" s="40"/>
      <c r="Z131" s="39">
        <v>0</v>
      </c>
      <c r="AA131" s="40"/>
      <c r="AB131" s="39">
        <v>0</v>
      </c>
      <c r="AC131" s="40"/>
      <c r="AD131" s="39">
        <v>0</v>
      </c>
      <c r="AE131" s="41"/>
      <c r="AF131" s="36"/>
    </row>
    <row r="132" spans="1:32" s="2" customFormat="1" ht="172.5" customHeight="1" x14ac:dyDescent="0.25">
      <c r="A132" s="68" t="s">
        <v>55</v>
      </c>
      <c r="B132" s="30">
        <f t="shared" ref="B132:AE132" si="134">B133</f>
        <v>222.70000000000002</v>
      </c>
      <c r="C132" s="30">
        <f t="shared" si="134"/>
        <v>0</v>
      </c>
      <c r="D132" s="30">
        <f t="shared" si="134"/>
        <v>0</v>
      </c>
      <c r="E132" s="30">
        <f t="shared" si="134"/>
        <v>0</v>
      </c>
      <c r="F132" s="30">
        <f>E132/B132*100</f>
        <v>0</v>
      </c>
      <c r="G132" s="30" t="e">
        <f>E132/C132*100</f>
        <v>#DIV/0!</v>
      </c>
      <c r="H132" s="30">
        <f t="shared" si="134"/>
        <v>0</v>
      </c>
      <c r="I132" s="30">
        <f t="shared" si="134"/>
        <v>0</v>
      </c>
      <c r="J132" s="30">
        <f t="shared" si="134"/>
        <v>0</v>
      </c>
      <c r="K132" s="30">
        <f t="shared" si="134"/>
        <v>0</v>
      </c>
      <c r="L132" s="30">
        <f t="shared" si="134"/>
        <v>0</v>
      </c>
      <c r="M132" s="30">
        <f t="shared" si="134"/>
        <v>0</v>
      </c>
      <c r="N132" s="30">
        <f t="shared" si="134"/>
        <v>0</v>
      </c>
      <c r="O132" s="30">
        <f t="shared" si="134"/>
        <v>0</v>
      </c>
      <c r="P132" s="30">
        <f t="shared" si="134"/>
        <v>0</v>
      </c>
      <c r="Q132" s="30">
        <f t="shared" si="134"/>
        <v>0</v>
      </c>
      <c r="R132" s="30">
        <f t="shared" si="134"/>
        <v>29.9</v>
      </c>
      <c r="S132" s="30">
        <f t="shared" si="134"/>
        <v>0</v>
      </c>
      <c r="T132" s="30">
        <f t="shared" si="134"/>
        <v>0</v>
      </c>
      <c r="U132" s="30">
        <f t="shared" si="134"/>
        <v>0</v>
      </c>
      <c r="V132" s="30">
        <f t="shared" si="134"/>
        <v>0</v>
      </c>
      <c r="W132" s="30">
        <f t="shared" si="134"/>
        <v>0</v>
      </c>
      <c r="X132" s="30">
        <f t="shared" si="134"/>
        <v>0</v>
      </c>
      <c r="Y132" s="30">
        <f t="shared" si="134"/>
        <v>0</v>
      </c>
      <c r="Z132" s="30">
        <f t="shared" si="134"/>
        <v>0</v>
      </c>
      <c r="AA132" s="30">
        <f t="shared" si="134"/>
        <v>0</v>
      </c>
      <c r="AB132" s="30">
        <f t="shared" si="134"/>
        <v>192.8</v>
      </c>
      <c r="AC132" s="30">
        <f t="shared" si="134"/>
        <v>0</v>
      </c>
      <c r="AD132" s="30">
        <f t="shared" si="134"/>
        <v>0</v>
      </c>
      <c r="AE132" s="30">
        <f t="shared" si="134"/>
        <v>0</v>
      </c>
      <c r="AF132" s="44"/>
    </row>
    <row r="133" spans="1:32" s="2" customFormat="1" x14ac:dyDescent="0.25">
      <c r="A133" s="31" t="s">
        <v>27</v>
      </c>
      <c r="B133" s="32">
        <f>B134+B135+B136+B137</f>
        <v>222.70000000000002</v>
      </c>
      <c r="C133" s="32">
        <f t="shared" ref="C133:E133" si="135">C134+C135+C136+C137</f>
        <v>0</v>
      </c>
      <c r="D133" s="32">
        <f t="shared" si="135"/>
        <v>0</v>
      </c>
      <c r="E133" s="32">
        <f t="shared" si="135"/>
        <v>0</v>
      </c>
      <c r="F133" s="32">
        <f>E133/B133*100</f>
        <v>0</v>
      </c>
      <c r="G133" s="32">
        <v>0</v>
      </c>
      <c r="H133" s="32">
        <f>H134+H135+H136+H137</f>
        <v>0</v>
      </c>
      <c r="I133" s="32">
        <f t="shared" ref="I133:AE133" si="136">I134+I135+I136+I137</f>
        <v>0</v>
      </c>
      <c r="J133" s="32">
        <f t="shared" si="136"/>
        <v>0</v>
      </c>
      <c r="K133" s="32">
        <f t="shared" si="136"/>
        <v>0</v>
      </c>
      <c r="L133" s="32">
        <f t="shared" si="136"/>
        <v>0</v>
      </c>
      <c r="M133" s="32">
        <f t="shared" si="136"/>
        <v>0</v>
      </c>
      <c r="N133" s="32">
        <f t="shared" si="136"/>
        <v>0</v>
      </c>
      <c r="O133" s="32">
        <f t="shared" si="136"/>
        <v>0</v>
      </c>
      <c r="P133" s="32">
        <f t="shared" si="136"/>
        <v>0</v>
      </c>
      <c r="Q133" s="32">
        <f t="shared" si="136"/>
        <v>0</v>
      </c>
      <c r="R133" s="32">
        <f t="shared" si="136"/>
        <v>29.9</v>
      </c>
      <c r="S133" s="32">
        <f t="shared" si="136"/>
        <v>0</v>
      </c>
      <c r="T133" s="32">
        <f t="shared" si="136"/>
        <v>0</v>
      </c>
      <c r="U133" s="32">
        <f t="shared" si="136"/>
        <v>0</v>
      </c>
      <c r="V133" s="32">
        <f t="shared" si="136"/>
        <v>0</v>
      </c>
      <c r="W133" s="32">
        <f t="shared" si="136"/>
        <v>0</v>
      </c>
      <c r="X133" s="32">
        <f t="shared" si="136"/>
        <v>0</v>
      </c>
      <c r="Y133" s="32">
        <f t="shared" si="136"/>
        <v>0</v>
      </c>
      <c r="Z133" s="32">
        <f t="shared" si="136"/>
        <v>0</v>
      </c>
      <c r="AA133" s="32">
        <f t="shared" si="136"/>
        <v>0</v>
      </c>
      <c r="AB133" s="32">
        <f t="shared" si="136"/>
        <v>192.8</v>
      </c>
      <c r="AC133" s="32">
        <f t="shared" si="136"/>
        <v>0</v>
      </c>
      <c r="AD133" s="32">
        <f t="shared" si="136"/>
        <v>0</v>
      </c>
      <c r="AE133" s="32">
        <f t="shared" si="136"/>
        <v>0</v>
      </c>
      <c r="AF133" s="28"/>
    </row>
    <row r="134" spans="1:32" s="2" customFormat="1" x14ac:dyDescent="0.25">
      <c r="A134" s="23" t="s">
        <v>23</v>
      </c>
      <c r="B134" s="24">
        <f>H134+J134+L134+N134+P134+R134+T134+V134+X134+Z134+AB134+AD134</f>
        <v>0</v>
      </c>
      <c r="C134" s="25">
        <f>H134+J134+L134</f>
        <v>0</v>
      </c>
      <c r="D134" s="25">
        <v>0</v>
      </c>
      <c r="E134" s="25">
        <f>I134+K134+M134+O134+Q134+S134+U134+W134+Y134+AA134+AC134+AE134</f>
        <v>0</v>
      </c>
      <c r="F134" s="24">
        <v>0</v>
      </c>
      <c r="G134" s="24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6"/>
      <c r="P134" s="25">
        <v>0</v>
      </c>
      <c r="Q134" s="26"/>
      <c r="R134" s="25">
        <v>0</v>
      </c>
      <c r="S134" s="26"/>
      <c r="T134" s="25">
        <v>0</v>
      </c>
      <c r="U134" s="26"/>
      <c r="V134" s="25">
        <v>0</v>
      </c>
      <c r="W134" s="26"/>
      <c r="X134" s="25">
        <v>0</v>
      </c>
      <c r="Y134" s="26"/>
      <c r="Z134" s="25">
        <v>0</v>
      </c>
      <c r="AA134" s="26"/>
      <c r="AB134" s="25">
        <v>0</v>
      </c>
      <c r="AC134" s="26"/>
      <c r="AD134" s="25">
        <v>0</v>
      </c>
      <c r="AE134" s="27"/>
      <c r="AF134" s="28"/>
    </row>
    <row r="135" spans="1:32" s="2" customFormat="1" x14ac:dyDescent="0.25">
      <c r="A135" s="23" t="s">
        <v>22</v>
      </c>
      <c r="B135" s="24">
        <f>H135+J135+L135+N135+P135+R135+T135+V135+X135+Z135+AB135+AD135</f>
        <v>0</v>
      </c>
      <c r="C135" s="25">
        <f t="shared" ref="C135:C137" si="137">H135+J135+L135</f>
        <v>0</v>
      </c>
      <c r="D135" s="25">
        <v>0</v>
      </c>
      <c r="E135" s="25">
        <f t="shared" ref="E135:E137" si="138">I135+K135+M135+O135+Q135+S135+U135+W135+Y135+AA135+AC135+AE135</f>
        <v>0</v>
      </c>
      <c r="F135" s="24">
        <v>0</v>
      </c>
      <c r="G135" s="24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6"/>
      <c r="P135" s="25">
        <v>0</v>
      </c>
      <c r="Q135" s="26"/>
      <c r="R135" s="25">
        <v>0</v>
      </c>
      <c r="S135" s="26"/>
      <c r="T135" s="25">
        <v>0</v>
      </c>
      <c r="U135" s="26"/>
      <c r="V135" s="25">
        <v>0</v>
      </c>
      <c r="W135" s="26"/>
      <c r="X135" s="25">
        <v>0</v>
      </c>
      <c r="Y135" s="26"/>
      <c r="Z135" s="25">
        <v>0</v>
      </c>
      <c r="AA135" s="26"/>
      <c r="AB135" s="25">
        <v>0</v>
      </c>
      <c r="AC135" s="26"/>
      <c r="AD135" s="25">
        <v>0</v>
      </c>
      <c r="AE135" s="27"/>
      <c r="AF135" s="28"/>
    </row>
    <row r="136" spans="1:32" s="2" customFormat="1" x14ac:dyDescent="0.25">
      <c r="A136" s="23" t="s">
        <v>21</v>
      </c>
      <c r="B136" s="24">
        <f t="shared" ref="B136:B137" si="139">H136+J136+L136+N136+P136+R136+T136+V136+X136+Z136+AB136+AD136</f>
        <v>222.70000000000002</v>
      </c>
      <c r="C136" s="25">
        <f t="shared" si="137"/>
        <v>0</v>
      </c>
      <c r="D136" s="25">
        <v>0</v>
      </c>
      <c r="E136" s="25">
        <f t="shared" si="138"/>
        <v>0</v>
      </c>
      <c r="F136" s="24">
        <f t="shared" ref="F136" si="140">E136/B136*100</f>
        <v>0</v>
      </c>
      <c r="G136" s="24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/>
      <c r="P136" s="25">
        <v>0</v>
      </c>
      <c r="Q136" s="25"/>
      <c r="R136" s="25">
        <v>29.9</v>
      </c>
      <c r="S136" s="25"/>
      <c r="T136" s="25">
        <v>0</v>
      </c>
      <c r="U136" s="25"/>
      <c r="V136" s="25">
        <v>0</v>
      </c>
      <c r="W136" s="25"/>
      <c r="X136" s="25">
        <v>0</v>
      </c>
      <c r="Y136" s="25"/>
      <c r="Z136" s="25">
        <v>0</v>
      </c>
      <c r="AA136" s="25"/>
      <c r="AB136" s="25">
        <v>192.8</v>
      </c>
      <c r="AC136" s="25"/>
      <c r="AD136" s="25">
        <v>0</v>
      </c>
      <c r="AE136" s="27"/>
      <c r="AF136" s="28"/>
    </row>
    <row r="137" spans="1:32" s="2" customFormat="1" x14ac:dyDescent="0.25">
      <c r="A137" s="23" t="s">
        <v>24</v>
      </c>
      <c r="B137" s="24">
        <f t="shared" si="139"/>
        <v>0</v>
      </c>
      <c r="C137" s="25">
        <f t="shared" si="137"/>
        <v>0</v>
      </c>
      <c r="D137" s="25">
        <v>0</v>
      </c>
      <c r="E137" s="25">
        <f t="shared" si="138"/>
        <v>0</v>
      </c>
      <c r="F137" s="24">
        <v>0</v>
      </c>
      <c r="G137" s="24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6"/>
      <c r="P137" s="25">
        <v>0</v>
      </c>
      <c r="Q137" s="26"/>
      <c r="R137" s="25">
        <v>0</v>
      </c>
      <c r="S137" s="26"/>
      <c r="T137" s="25">
        <v>0</v>
      </c>
      <c r="U137" s="26"/>
      <c r="V137" s="25">
        <v>0</v>
      </c>
      <c r="W137" s="26"/>
      <c r="X137" s="25">
        <v>0</v>
      </c>
      <c r="Y137" s="26"/>
      <c r="Z137" s="25">
        <v>0</v>
      </c>
      <c r="AA137" s="26"/>
      <c r="AB137" s="25">
        <v>0</v>
      </c>
      <c r="AC137" s="26"/>
      <c r="AD137" s="25">
        <v>0</v>
      </c>
      <c r="AE137" s="27"/>
      <c r="AF137" s="28"/>
    </row>
    <row r="138" spans="1:32" s="2" customFormat="1" ht="84.75" customHeight="1" x14ac:dyDescent="0.25">
      <c r="A138" s="29" t="s">
        <v>56</v>
      </c>
      <c r="B138" s="30">
        <f t="shared" ref="B138:AE138" si="141">B139</f>
        <v>146.6</v>
      </c>
      <c r="C138" s="30">
        <f t="shared" si="141"/>
        <v>0</v>
      </c>
      <c r="D138" s="30">
        <f t="shared" si="141"/>
        <v>0</v>
      </c>
      <c r="E138" s="30">
        <f t="shared" si="141"/>
        <v>0</v>
      </c>
      <c r="F138" s="30">
        <f>E138/B138*100</f>
        <v>0</v>
      </c>
      <c r="G138" s="30" t="e">
        <f>E138/C138*100</f>
        <v>#DIV/0!</v>
      </c>
      <c r="H138" s="30">
        <f t="shared" si="141"/>
        <v>0</v>
      </c>
      <c r="I138" s="30">
        <f t="shared" si="141"/>
        <v>0</v>
      </c>
      <c r="J138" s="30">
        <f t="shared" si="141"/>
        <v>0</v>
      </c>
      <c r="K138" s="30">
        <f t="shared" si="141"/>
        <v>0</v>
      </c>
      <c r="L138" s="30">
        <f t="shared" si="141"/>
        <v>0</v>
      </c>
      <c r="M138" s="30">
        <f t="shared" si="141"/>
        <v>0</v>
      </c>
      <c r="N138" s="30">
        <f t="shared" si="141"/>
        <v>0</v>
      </c>
      <c r="O138" s="30">
        <f t="shared" si="141"/>
        <v>0</v>
      </c>
      <c r="P138" s="30">
        <f t="shared" si="141"/>
        <v>0</v>
      </c>
      <c r="Q138" s="30">
        <f t="shared" si="141"/>
        <v>0</v>
      </c>
      <c r="R138" s="30">
        <f t="shared" si="141"/>
        <v>66</v>
      </c>
      <c r="S138" s="30">
        <f t="shared" si="141"/>
        <v>0</v>
      </c>
      <c r="T138" s="30">
        <f t="shared" si="141"/>
        <v>0</v>
      </c>
      <c r="U138" s="30">
        <f t="shared" si="141"/>
        <v>0</v>
      </c>
      <c r="V138" s="30">
        <f t="shared" si="141"/>
        <v>0</v>
      </c>
      <c r="W138" s="30">
        <f t="shared" si="141"/>
        <v>0</v>
      </c>
      <c r="X138" s="30">
        <f t="shared" si="141"/>
        <v>0</v>
      </c>
      <c r="Y138" s="30">
        <f t="shared" si="141"/>
        <v>0</v>
      </c>
      <c r="Z138" s="30">
        <f t="shared" si="141"/>
        <v>0</v>
      </c>
      <c r="AA138" s="30">
        <f t="shared" si="141"/>
        <v>0</v>
      </c>
      <c r="AB138" s="30">
        <f t="shared" si="141"/>
        <v>80.599999999999994</v>
      </c>
      <c r="AC138" s="30">
        <f t="shared" si="141"/>
        <v>0</v>
      </c>
      <c r="AD138" s="30">
        <f t="shared" si="141"/>
        <v>0</v>
      </c>
      <c r="AE138" s="30">
        <f t="shared" si="141"/>
        <v>0</v>
      </c>
      <c r="AF138" s="44"/>
    </row>
    <row r="139" spans="1:32" s="2" customFormat="1" x14ac:dyDescent="0.25">
      <c r="A139" s="31" t="s">
        <v>27</v>
      </c>
      <c r="B139" s="32">
        <f>B140+B141+B142+B143</f>
        <v>146.6</v>
      </c>
      <c r="C139" s="32">
        <f t="shared" ref="C139:E139" si="142">C140+C141+C142+C143</f>
        <v>0</v>
      </c>
      <c r="D139" s="32">
        <f t="shared" si="142"/>
        <v>0</v>
      </c>
      <c r="E139" s="32">
        <f t="shared" si="142"/>
        <v>0</v>
      </c>
      <c r="F139" s="32">
        <f>E139/B139*100</f>
        <v>0</v>
      </c>
      <c r="G139" s="32">
        <v>0</v>
      </c>
      <c r="H139" s="32">
        <f>H140+H141+H142+H143</f>
        <v>0</v>
      </c>
      <c r="I139" s="32">
        <f t="shared" ref="I139:AE139" si="143">I140+I141+I142+I143</f>
        <v>0</v>
      </c>
      <c r="J139" s="32">
        <f t="shared" si="143"/>
        <v>0</v>
      </c>
      <c r="K139" s="32">
        <f t="shared" si="143"/>
        <v>0</v>
      </c>
      <c r="L139" s="32">
        <f t="shared" si="143"/>
        <v>0</v>
      </c>
      <c r="M139" s="32">
        <f t="shared" si="143"/>
        <v>0</v>
      </c>
      <c r="N139" s="32">
        <f t="shared" si="143"/>
        <v>0</v>
      </c>
      <c r="O139" s="32">
        <f t="shared" si="143"/>
        <v>0</v>
      </c>
      <c r="P139" s="32">
        <f t="shared" si="143"/>
        <v>0</v>
      </c>
      <c r="Q139" s="32">
        <f t="shared" si="143"/>
        <v>0</v>
      </c>
      <c r="R139" s="32">
        <f t="shared" si="143"/>
        <v>66</v>
      </c>
      <c r="S139" s="32">
        <f t="shared" si="143"/>
        <v>0</v>
      </c>
      <c r="T139" s="32">
        <f t="shared" si="143"/>
        <v>0</v>
      </c>
      <c r="U139" s="32">
        <f t="shared" si="143"/>
        <v>0</v>
      </c>
      <c r="V139" s="32">
        <f t="shared" si="143"/>
        <v>0</v>
      </c>
      <c r="W139" s="32">
        <f t="shared" si="143"/>
        <v>0</v>
      </c>
      <c r="X139" s="32">
        <f t="shared" si="143"/>
        <v>0</v>
      </c>
      <c r="Y139" s="32">
        <f t="shared" si="143"/>
        <v>0</v>
      </c>
      <c r="Z139" s="32">
        <f t="shared" si="143"/>
        <v>0</v>
      </c>
      <c r="AA139" s="32">
        <f t="shared" si="143"/>
        <v>0</v>
      </c>
      <c r="AB139" s="32">
        <f t="shared" si="143"/>
        <v>80.599999999999994</v>
      </c>
      <c r="AC139" s="32">
        <f t="shared" si="143"/>
        <v>0</v>
      </c>
      <c r="AD139" s="32">
        <f t="shared" si="143"/>
        <v>0</v>
      </c>
      <c r="AE139" s="32">
        <f t="shared" si="143"/>
        <v>0</v>
      </c>
      <c r="AF139" s="28"/>
    </row>
    <row r="140" spans="1:32" s="2" customFormat="1" x14ac:dyDescent="0.25">
      <c r="A140" s="23" t="s">
        <v>23</v>
      </c>
      <c r="B140" s="24">
        <f>H140+J140+L140+N140+P140+R140+T140+V140+X140+Z140+AB140+AD140</f>
        <v>0</v>
      </c>
      <c r="C140" s="25">
        <f>H140+J140+L140</f>
        <v>0</v>
      </c>
      <c r="D140" s="25">
        <v>0</v>
      </c>
      <c r="E140" s="25">
        <f>I140+K140+M140+O140+Q140+S140+U140+W140+Y140+AA140+AC140+AE140</f>
        <v>0</v>
      </c>
      <c r="F140" s="24">
        <v>0</v>
      </c>
      <c r="G140" s="24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6"/>
      <c r="P140" s="25">
        <v>0</v>
      </c>
      <c r="Q140" s="26"/>
      <c r="R140" s="25">
        <v>0</v>
      </c>
      <c r="S140" s="26"/>
      <c r="T140" s="25">
        <v>0</v>
      </c>
      <c r="U140" s="26"/>
      <c r="V140" s="25">
        <v>0</v>
      </c>
      <c r="W140" s="26"/>
      <c r="X140" s="25">
        <v>0</v>
      </c>
      <c r="Y140" s="26"/>
      <c r="Z140" s="25">
        <v>0</v>
      </c>
      <c r="AA140" s="26"/>
      <c r="AB140" s="25">
        <v>0</v>
      </c>
      <c r="AC140" s="26"/>
      <c r="AD140" s="25">
        <v>0</v>
      </c>
      <c r="AE140" s="27"/>
      <c r="AF140" s="28"/>
    </row>
    <row r="141" spans="1:32" s="2" customFormat="1" x14ac:dyDescent="0.25">
      <c r="A141" s="23" t="s">
        <v>22</v>
      </c>
      <c r="B141" s="24">
        <f>H141+J141+L141+N141+P141+R141+T141+V141+X141+Z141+AB141+AD141</f>
        <v>0</v>
      </c>
      <c r="C141" s="25">
        <f t="shared" ref="C141:C143" si="144">H141+J141+L141</f>
        <v>0</v>
      </c>
      <c r="D141" s="25">
        <v>0</v>
      </c>
      <c r="E141" s="25">
        <f t="shared" ref="E141:E143" si="145">I141+K141+M141+O141+Q141+S141+U141+W141+Y141+AA141+AC141+AE141</f>
        <v>0</v>
      </c>
      <c r="F141" s="24">
        <v>0</v>
      </c>
      <c r="G141" s="24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6"/>
      <c r="P141" s="25">
        <v>0</v>
      </c>
      <c r="Q141" s="26"/>
      <c r="R141" s="25">
        <v>0</v>
      </c>
      <c r="S141" s="26"/>
      <c r="T141" s="25">
        <v>0</v>
      </c>
      <c r="U141" s="26"/>
      <c r="V141" s="25">
        <v>0</v>
      </c>
      <c r="W141" s="26"/>
      <c r="X141" s="25">
        <v>0</v>
      </c>
      <c r="Y141" s="26"/>
      <c r="Z141" s="25">
        <v>0</v>
      </c>
      <c r="AA141" s="26"/>
      <c r="AB141" s="25">
        <v>0</v>
      </c>
      <c r="AC141" s="26"/>
      <c r="AD141" s="25">
        <v>0</v>
      </c>
      <c r="AE141" s="27"/>
      <c r="AF141" s="28"/>
    </row>
    <row r="142" spans="1:32" s="2" customFormat="1" x14ac:dyDescent="0.25">
      <c r="A142" s="23" t="s">
        <v>21</v>
      </c>
      <c r="B142" s="24">
        <f t="shared" ref="B142:B143" si="146">H142+J142+L142+N142+P142+R142+T142+V142+X142+Z142+AB142+AD142</f>
        <v>146.6</v>
      </c>
      <c r="C142" s="25">
        <f t="shared" si="144"/>
        <v>0</v>
      </c>
      <c r="D142" s="25">
        <v>0</v>
      </c>
      <c r="E142" s="25">
        <f t="shared" si="145"/>
        <v>0</v>
      </c>
      <c r="F142" s="24">
        <f t="shared" ref="F142" si="147">E142/B142*100</f>
        <v>0</v>
      </c>
      <c r="G142" s="24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/>
      <c r="P142" s="25">
        <v>0</v>
      </c>
      <c r="Q142" s="25"/>
      <c r="R142" s="25">
        <v>66</v>
      </c>
      <c r="S142" s="25"/>
      <c r="T142" s="25">
        <v>0</v>
      </c>
      <c r="U142" s="25"/>
      <c r="V142" s="25">
        <v>0</v>
      </c>
      <c r="W142" s="25"/>
      <c r="X142" s="25">
        <v>0</v>
      </c>
      <c r="Y142" s="25"/>
      <c r="Z142" s="25">
        <v>0</v>
      </c>
      <c r="AA142" s="25"/>
      <c r="AB142" s="25">
        <v>80.599999999999994</v>
      </c>
      <c r="AC142" s="25"/>
      <c r="AD142" s="25">
        <v>0</v>
      </c>
      <c r="AE142" s="27"/>
      <c r="AF142" s="28"/>
    </row>
    <row r="143" spans="1:32" s="2" customFormat="1" x14ac:dyDescent="0.25">
      <c r="A143" s="23" t="s">
        <v>24</v>
      </c>
      <c r="B143" s="24">
        <f t="shared" si="146"/>
        <v>0</v>
      </c>
      <c r="C143" s="25">
        <f t="shared" si="144"/>
        <v>0</v>
      </c>
      <c r="D143" s="25">
        <v>0</v>
      </c>
      <c r="E143" s="25">
        <f t="shared" si="145"/>
        <v>0</v>
      </c>
      <c r="F143" s="24">
        <v>0</v>
      </c>
      <c r="G143" s="24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6"/>
      <c r="P143" s="25">
        <v>0</v>
      </c>
      <c r="Q143" s="26"/>
      <c r="R143" s="25">
        <v>0</v>
      </c>
      <c r="S143" s="26"/>
      <c r="T143" s="25">
        <v>0</v>
      </c>
      <c r="U143" s="26"/>
      <c r="V143" s="25">
        <v>0</v>
      </c>
      <c r="W143" s="26"/>
      <c r="X143" s="25">
        <v>0</v>
      </c>
      <c r="Y143" s="26"/>
      <c r="Z143" s="25">
        <v>0</v>
      </c>
      <c r="AA143" s="26"/>
      <c r="AB143" s="25">
        <v>0</v>
      </c>
      <c r="AC143" s="26"/>
      <c r="AD143" s="25">
        <v>0</v>
      </c>
      <c r="AE143" s="27"/>
      <c r="AF143" s="28"/>
    </row>
    <row r="144" spans="1:32" s="2" customFormat="1" ht="63" x14ac:dyDescent="0.25">
      <c r="A144" s="68" t="s">
        <v>57</v>
      </c>
      <c r="B144" s="30">
        <f t="shared" ref="B144:AE144" si="148">B145</f>
        <v>83.899999999999977</v>
      </c>
      <c r="C144" s="30">
        <f t="shared" si="148"/>
        <v>68.625999999999991</v>
      </c>
      <c r="D144" s="30">
        <f t="shared" si="148"/>
        <v>68.625999999999991</v>
      </c>
      <c r="E144" s="30">
        <f t="shared" si="148"/>
        <v>68.625999999999991</v>
      </c>
      <c r="F144" s="30">
        <f>E144/B144*100</f>
        <v>81.794994040524443</v>
      </c>
      <c r="G144" s="30">
        <f>E144/C144*100</f>
        <v>100</v>
      </c>
      <c r="H144" s="30">
        <f t="shared" si="148"/>
        <v>0</v>
      </c>
      <c r="I144" s="30">
        <f t="shared" si="148"/>
        <v>0</v>
      </c>
      <c r="J144" s="30">
        <f t="shared" si="148"/>
        <v>65.867999999999995</v>
      </c>
      <c r="K144" s="30">
        <f t="shared" si="148"/>
        <v>65.867999999999995</v>
      </c>
      <c r="L144" s="30">
        <f t="shared" si="148"/>
        <v>2.758</v>
      </c>
      <c r="M144" s="30">
        <f t="shared" si="148"/>
        <v>2.758</v>
      </c>
      <c r="N144" s="30">
        <f t="shared" si="148"/>
        <v>9.7579999999999991</v>
      </c>
      <c r="O144" s="30">
        <f t="shared" si="148"/>
        <v>0</v>
      </c>
      <c r="P144" s="30">
        <f t="shared" si="148"/>
        <v>0</v>
      </c>
      <c r="Q144" s="30">
        <f t="shared" si="148"/>
        <v>0</v>
      </c>
      <c r="R144" s="30">
        <f t="shared" si="148"/>
        <v>0</v>
      </c>
      <c r="S144" s="30">
        <f t="shared" si="148"/>
        <v>0</v>
      </c>
      <c r="T144" s="30">
        <f t="shared" si="148"/>
        <v>0</v>
      </c>
      <c r="U144" s="30">
        <f t="shared" si="148"/>
        <v>0</v>
      </c>
      <c r="V144" s="30">
        <f t="shared" si="148"/>
        <v>2.758</v>
      </c>
      <c r="W144" s="30">
        <f t="shared" si="148"/>
        <v>0</v>
      </c>
      <c r="X144" s="30">
        <f t="shared" si="148"/>
        <v>0</v>
      </c>
      <c r="Y144" s="30">
        <f t="shared" si="148"/>
        <v>0</v>
      </c>
      <c r="Z144" s="30">
        <f t="shared" si="148"/>
        <v>2.758</v>
      </c>
      <c r="AA144" s="30">
        <f t="shared" si="148"/>
        <v>0</v>
      </c>
      <c r="AB144" s="30">
        <f t="shared" si="148"/>
        <v>0</v>
      </c>
      <c r="AC144" s="30">
        <f t="shared" si="148"/>
        <v>0</v>
      </c>
      <c r="AD144" s="30">
        <f t="shared" si="148"/>
        <v>0</v>
      </c>
      <c r="AE144" s="30">
        <f t="shared" si="148"/>
        <v>0</v>
      </c>
      <c r="AF144" s="87" t="s">
        <v>75</v>
      </c>
    </row>
    <row r="145" spans="1:32" s="2" customFormat="1" x14ac:dyDescent="0.25">
      <c r="A145" s="71" t="s">
        <v>27</v>
      </c>
      <c r="B145" s="32">
        <f>B146+B147+B148+B149</f>
        <v>83.899999999999977</v>
      </c>
      <c r="C145" s="32">
        <f t="shared" ref="C145:E145" si="149">C146+C147+C148+C149</f>
        <v>68.625999999999991</v>
      </c>
      <c r="D145" s="32">
        <f t="shared" si="149"/>
        <v>68.625999999999991</v>
      </c>
      <c r="E145" s="32">
        <f t="shared" si="149"/>
        <v>68.625999999999991</v>
      </c>
      <c r="F145" s="32">
        <f>E145/B145*100</f>
        <v>81.794994040524443</v>
      </c>
      <c r="G145" s="32">
        <f>E145/C145*100</f>
        <v>100</v>
      </c>
      <c r="H145" s="32">
        <f>H146+H147+H148+H149</f>
        <v>0</v>
      </c>
      <c r="I145" s="32">
        <f t="shared" ref="I145:AE145" si="150">I146+I147+I148+I149</f>
        <v>0</v>
      </c>
      <c r="J145" s="32">
        <f t="shared" si="150"/>
        <v>65.867999999999995</v>
      </c>
      <c r="K145" s="32">
        <f t="shared" si="150"/>
        <v>65.867999999999995</v>
      </c>
      <c r="L145" s="32">
        <f t="shared" si="150"/>
        <v>2.758</v>
      </c>
      <c r="M145" s="32">
        <f t="shared" si="150"/>
        <v>2.758</v>
      </c>
      <c r="N145" s="32">
        <f t="shared" si="150"/>
        <v>9.7579999999999991</v>
      </c>
      <c r="O145" s="32">
        <f t="shared" si="150"/>
        <v>0</v>
      </c>
      <c r="P145" s="32">
        <f t="shared" si="150"/>
        <v>0</v>
      </c>
      <c r="Q145" s="32">
        <f t="shared" si="150"/>
        <v>0</v>
      </c>
      <c r="R145" s="32">
        <f t="shared" si="150"/>
        <v>0</v>
      </c>
      <c r="S145" s="32">
        <f t="shared" si="150"/>
        <v>0</v>
      </c>
      <c r="T145" s="32">
        <f t="shared" si="150"/>
        <v>0</v>
      </c>
      <c r="U145" s="32">
        <f t="shared" si="150"/>
        <v>0</v>
      </c>
      <c r="V145" s="32">
        <f t="shared" si="150"/>
        <v>2.758</v>
      </c>
      <c r="W145" s="32">
        <f t="shared" si="150"/>
        <v>0</v>
      </c>
      <c r="X145" s="32">
        <f t="shared" si="150"/>
        <v>0</v>
      </c>
      <c r="Y145" s="32">
        <f t="shared" si="150"/>
        <v>0</v>
      </c>
      <c r="Z145" s="32">
        <f t="shared" si="150"/>
        <v>2.758</v>
      </c>
      <c r="AA145" s="32">
        <f t="shared" si="150"/>
        <v>0</v>
      </c>
      <c r="AB145" s="32">
        <f t="shared" si="150"/>
        <v>0</v>
      </c>
      <c r="AC145" s="32">
        <f t="shared" si="150"/>
        <v>0</v>
      </c>
      <c r="AD145" s="32">
        <f t="shared" si="150"/>
        <v>0</v>
      </c>
      <c r="AE145" s="32">
        <f t="shared" si="150"/>
        <v>0</v>
      </c>
      <c r="AF145" s="88"/>
    </row>
    <row r="146" spans="1:32" s="2" customFormat="1" x14ac:dyDescent="0.25">
      <c r="A146" s="23" t="s">
        <v>23</v>
      </c>
      <c r="B146" s="24">
        <f>H146+J146+L146+N146+P146+R146+T146+V146+X146+Z146+AB146+AD146</f>
        <v>0</v>
      </c>
      <c r="C146" s="25">
        <f>H146+J146+L146</f>
        <v>0</v>
      </c>
      <c r="D146" s="25">
        <v>0</v>
      </c>
      <c r="E146" s="25">
        <f>I146+K146+M146+O146+Q146+S146+U146+W146+Y146+AA146+AC146+AE146</f>
        <v>0</v>
      </c>
      <c r="F146" s="24">
        <v>0</v>
      </c>
      <c r="G146" s="24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6"/>
      <c r="P146" s="25">
        <v>0</v>
      </c>
      <c r="Q146" s="26"/>
      <c r="R146" s="25">
        <v>0</v>
      </c>
      <c r="S146" s="26"/>
      <c r="T146" s="25">
        <v>0</v>
      </c>
      <c r="U146" s="26"/>
      <c r="V146" s="25">
        <v>0</v>
      </c>
      <c r="W146" s="26"/>
      <c r="X146" s="25">
        <v>0</v>
      </c>
      <c r="Y146" s="26"/>
      <c r="Z146" s="25">
        <v>0</v>
      </c>
      <c r="AA146" s="26"/>
      <c r="AB146" s="25">
        <v>0</v>
      </c>
      <c r="AC146" s="26"/>
      <c r="AD146" s="25">
        <v>0</v>
      </c>
      <c r="AE146" s="27"/>
      <c r="AF146" s="88"/>
    </row>
    <row r="147" spans="1:32" s="2" customFormat="1" x14ac:dyDescent="0.25">
      <c r="A147" s="23" t="s">
        <v>22</v>
      </c>
      <c r="B147" s="24">
        <f>H147+J147+L147+N147+P147+R147+T147+V147+X147+Z147+AB147+AD147</f>
        <v>0</v>
      </c>
      <c r="C147" s="25">
        <f>H147+J147+L147</f>
        <v>0</v>
      </c>
      <c r="D147" s="25">
        <v>0</v>
      </c>
      <c r="E147" s="25">
        <f t="shared" ref="E147:E149" si="151">I147+K147+M147+O147+Q147+S147+U147+W147+Y147+AA147+AC147+AE147</f>
        <v>0</v>
      </c>
      <c r="F147" s="24">
        <v>0</v>
      </c>
      <c r="G147" s="24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6"/>
      <c r="P147" s="25">
        <v>0</v>
      </c>
      <c r="Q147" s="26"/>
      <c r="R147" s="25">
        <v>0</v>
      </c>
      <c r="S147" s="26"/>
      <c r="T147" s="25">
        <v>0</v>
      </c>
      <c r="U147" s="26"/>
      <c r="V147" s="25">
        <v>0</v>
      </c>
      <c r="W147" s="26"/>
      <c r="X147" s="25">
        <v>0</v>
      </c>
      <c r="Y147" s="26"/>
      <c r="Z147" s="25">
        <v>0</v>
      </c>
      <c r="AA147" s="26"/>
      <c r="AB147" s="25">
        <v>0</v>
      </c>
      <c r="AC147" s="26"/>
      <c r="AD147" s="25">
        <v>0</v>
      </c>
      <c r="AE147" s="27"/>
      <c r="AF147" s="88"/>
    </row>
    <row r="148" spans="1:32" s="2" customFormat="1" x14ac:dyDescent="0.25">
      <c r="A148" s="23" t="s">
        <v>21</v>
      </c>
      <c r="B148" s="24">
        <f t="shared" ref="B148:B149" si="152">H148+J148+L148+N148+P148+R148+T148+V148+X148+Z148+AB148+AD148</f>
        <v>83.899999999999977</v>
      </c>
      <c r="C148" s="25">
        <f>H148+J148+L148</f>
        <v>68.625999999999991</v>
      </c>
      <c r="D148" s="25">
        <f>E148</f>
        <v>68.625999999999991</v>
      </c>
      <c r="E148" s="25">
        <f t="shared" si="151"/>
        <v>68.625999999999991</v>
      </c>
      <c r="F148" s="24">
        <f>E148/B148*100</f>
        <v>81.794994040524443</v>
      </c>
      <c r="G148" s="24">
        <f>E148/C148*100</f>
        <v>100</v>
      </c>
      <c r="H148" s="25">
        <v>0</v>
      </c>
      <c r="I148" s="25">
        <v>0</v>
      </c>
      <c r="J148" s="25">
        <v>65.867999999999995</v>
      </c>
      <c r="K148" s="25">
        <v>65.867999999999995</v>
      </c>
      <c r="L148" s="25">
        <v>2.758</v>
      </c>
      <c r="M148" s="25">
        <v>2.758</v>
      </c>
      <c r="N148" s="25">
        <v>9.7579999999999991</v>
      </c>
      <c r="O148" s="25"/>
      <c r="P148" s="25">
        <v>0</v>
      </c>
      <c r="Q148" s="25"/>
      <c r="R148" s="25">
        <v>0</v>
      </c>
      <c r="S148" s="25"/>
      <c r="T148" s="25">
        <v>0</v>
      </c>
      <c r="U148" s="25"/>
      <c r="V148" s="25">
        <v>2.758</v>
      </c>
      <c r="W148" s="25"/>
      <c r="X148" s="25">
        <v>0</v>
      </c>
      <c r="Y148" s="25"/>
      <c r="Z148" s="25">
        <v>2.758</v>
      </c>
      <c r="AA148" s="25"/>
      <c r="AB148" s="25">
        <v>0</v>
      </c>
      <c r="AC148" s="25"/>
      <c r="AD148" s="25">
        <v>0</v>
      </c>
      <c r="AE148" s="27"/>
      <c r="AF148" s="88"/>
    </row>
    <row r="149" spans="1:32" s="2" customFormat="1" x14ac:dyDescent="0.25">
      <c r="A149" s="23" t="s">
        <v>24</v>
      </c>
      <c r="B149" s="24">
        <f t="shared" si="152"/>
        <v>0</v>
      </c>
      <c r="C149" s="25">
        <f>H149+J149+L149</f>
        <v>0</v>
      </c>
      <c r="D149" s="25">
        <v>0</v>
      </c>
      <c r="E149" s="25">
        <f t="shared" si="151"/>
        <v>0</v>
      </c>
      <c r="F149" s="24">
        <v>0</v>
      </c>
      <c r="G149" s="24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6"/>
      <c r="P149" s="25">
        <v>0</v>
      </c>
      <c r="Q149" s="26"/>
      <c r="R149" s="25">
        <v>0</v>
      </c>
      <c r="S149" s="26"/>
      <c r="T149" s="25">
        <v>0</v>
      </c>
      <c r="U149" s="26"/>
      <c r="V149" s="25">
        <v>0</v>
      </c>
      <c r="W149" s="26"/>
      <c r="X149" s="25">
        <v>0</v>
      </c>
      <c r="Y149" s="26"/>
      <c r="Z149" s="25">
        <v>0</v>
      </c>
      <c r="AA149" s="26"/>
      <c r="AB149" s="25">
        <v>0</v>
      </c>
      <c r="AC149" s="26"/>
      <c r="AD149" s="25">
        <v>0</v>
      </c>
      <c r="AE149" s="27"/>
      <c r="AF149" s="89"/>
    </row>
    <row r="150" spans="1:32" s="2" customFormat="1" ht="31.5" x14ac:dyDescent="0.25">
      <c r="A150" s="42" t="s">
        <v>58</v>
      </c>
      <c r="B150" s="43">
        <f>B152+B158+B164+B170</f>
        <v>410.7</v>
      </c>
      <c r="C150" s="43">
        <f t="shared" ref="C150:AE150" si="153">C152+C158+C164+C170</f>
        <v>160</v>
      </c>
      <c r="D150" s="43">
        <f t="shared" si="153"/>
        <v>160</v>
      </c>
      <c r="E150" s="43">
        <f t="shared" si="153"/>
        <v>160</v>
      </c>
      <c r="F150" s="43">
        <f>E150*100/B150</f>
        <v>38.957876795714633</v>
      </c>
      <c r="G150" s="43">
        <f>E150*100/C150</f>
        <v>100</v>
      </c>
      <c r="H150" s="43">
        <f t="shared" si="153"/>
        <v>0</v>
      </c>
      <c r="I150" s="43">
        <f t="shared" si="153"/>
        <v>0</v>
      </c>
      <c r="J150" s="43">
        <f t="shared" si="153"/>
        <v>0</v>
      </c>
      <c r="K150" s="43">
        <f t="shared" si="153"/>
        <v>0</v>
      </c>
      <c r="L150" s="43">
        <f t="shared" si="153"/>
        <v>160</v>
      </c>
      <c r="M150" s="43">
        <f t="shared" si="153"/>
        <v>160</v>
      </c>
      <c r="N150" s="43">
        <f t="shared" si="153"/>
        <v>0</v>
      </c>
      <c r="O150" s="43">
        <f t="shared" si="153"/>
        <v>0</v>
      </c>
      <c r="P150" s="43">
        <f t="shared" si="153"/>
        <v>111.48</v>
      </c>
      <c r="Q150" s="43">
        <f t="shared" si="153"/>
        <v>0</v>
      </c>
      <c r="R150" s="43">
        <f t="shared" si="153"/>
        <v>9.6</v>
      </c>
      <c r="S150" s="43">
        <f t="shared" si="153"/>
        <v>0</v>
      </c>
      <c r="T150" s="43">
        <f t="shared" si="153"/>
        <v>19.899999999999999</v>
      </c>
      <c r="U150" s="43">
        <f t="shared" si="153"/>
        <v>0</v>
      </c>
      <c r="V150" s="43">
        <f t="shared" si="153"/>
        <v>26.96</v>
      </c>
      <c r="W150" s="43">
        <f t="shared" si="153"/>
        <v>0</v>
      </c>
      <c r="X150" s="43">
        <f t="shared" si="153"/>
        <v>5.26</v>
      </c>
      <c r="Y150" s="43">
        <f t="shared" si="153"/>
        <v>0</v>
      </c>
      <c r="Z150" s="43">
        <f t="shared" si="153"/>
        <v>77.5</v>
      </c>
      <c r="AA150" s="43">
        <f t="shared" si="153"/>
        <v>0</v>
      </c>
      <c r="AB150" s="43">
        <f t="shared" si="153"/>
        <v>0</v>
      </c>
      <c r="AC150" s="43">
        <f t="shared" si="153"/>
        <v>0</v>
      </c>
      <c r="AD150" s="43">
        <f t="shared" si="153"/>
        <v>0</v>
      </c>
      <c r="AE150" s="43">
        <f t="shared" si="153"/>
        <v>0</v>
      </c>
      <c r="AF150" s="43"/>
    </row>
    <row r="151" spans="1:32" s="2" customFormat="1" x14ac:dyDescent="0.25">
      <c r="A151" s="23" t="s">
        <v>20</v>
      </c>
      <c r="B151" s="24"/>
      <c r="C151" s="25"/>
      <c r="D151" s="25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7"/>
      <c r="AF151" s="28"/>
    </row>
    <row r="152" spans="1:32" s="2" customFormat="1" ht="47.25" x14ac:dyDescent="0.25">
      <c r="A152" s="29" t="s">
        <v>59</v>
      </c>
      <c r="B152" s="30">
        <f t="shared" ref="B152:AE152" si="154">B153</f>
        <v>64.2</v>
      </c>
      <c r="C152" s="30">
        <f t="shared" si="154"/>
        <v>0</v>
      </c>
      <c r="D152" s="30">
        <f t="shared" si="154"/>
        <v>0</v>
      </c>
      <c r="E152" s="30">
        <f t="shared" si="154"/>
        <v>0</v>
      </c>
      <c r="F152" s="30">
        <f>E152/B152*100</f>
        <v>0</v>
      </c>
      <c r="G152" s="30" t="e">
        <f>E152/C152*100</f>
        <v>#DIV/0!</v>
      </c>
      <c r="H152" s="30">
        <f t="shared" si="154"/>
        <v>0</v>
      </c>
      <c r="I152" s="30">
        <f t="shared" si="154"/>
        <v>0</v>
      </c>
      <c r="J152" s="30">
        <f t="shared" si="154"/>
        <v>0</v>
      </c>
      <c r="K152" s="30">
        <f t="shared" si="154"/>
        <v>0</v>
      </c>
      <c r="L152" s="30">
        <f t="shared" si="154"/>
        <v>0</v>
      </c>
      <c r="M152" s="30">
        <f t="shared" si="154"/>
        <v>0</v>
      </c>
      <c r="N152" s="30">
        <f t="shared" si="154"/>
        <v>0</v>
      </c>
      <c r="O152" s="30">
        <f t="shared" si="154"/>
        <v>0</v>
      </c>
      <c r="P152" s="30">
        <f t="shared" si="154"/>
        <v>31.98</v>
      </c>
      <c r="Q152" s="30">
        <f t="shared" si="154"/>
        <v>0</v>
      </c>
      <c r="R152" s="30">
        <f t="shared" si="154"/>
        <v>0</v>
      </c>
      <c r="S152" s="30">
        <f t="shared" si="154"/>
        <v>0</v>
      </c>
      <c r="T152" s="30">
        <f t="shared" si="154"/>
        <v>0</v>
      </c>
      <c r="U152" s="30">
        <f t="shared" si="154"/>
        <v>0</v>
      </c>
      <c r="V152" s="30">
        <f t="shared" si="154"/>
        <v>26.96</v>
      </c>
      <c r="W152" s="30">
        <f t="shared" si="154"/>
        <v>0</v>
      </c>
      <c r="X152" s="30">
        <f t="shared" si="154"/>
        <v>5.26</v>
      </c>
      <c r="Y152" s="30">
        <f t="shared" si="154"/>
        <v>0</v>
      </c>
      <c r="Z152" s="30">
        <f t="shared" si="154"/>
        <v>0</v>
      </c>
      <c r="AA152" s="30">
        <f t="shared" si="154"/>
        <v>0</v>
      </c>
      <c r="AB152" s="30">
        <f t="shared" si="154"/>
        <v>0</v>
      </c>
      <c r="AC152" s="30">
        <f t="shared" si="154"/>
        <v>0</v>
      </c>
      <c r="AD152" s="30">
        <f t="shared" si="154"/>
        <v>0</v>
      </c>
      <c r="AE152" s="30">
        <f t="shared" si="154"/>
        <v>0</v>
      </c>
      <c r="AF152" s="30"/>
    </row>
    <row r="153" spans="1:32" s="2" customFormat="1" x14ac:dyDescent="0.25">
      <c r="A153" s="31" t="s">
        <v>27</v>
      </c>
      <c r="B153" s="32">
        <f>B154+B155+B156+B157</f>
        <v>64.2</v>
      </c>
      <c r="C153" s="32">
        <f t="shared" ref="C153:E153" si="155">C154+C155+C156+C157</f>
        <v>0</v>
      </c>
      <c r="D153" s="32">
        <f t="shared" si="155"/>
        <v>0</v>
      </c>
      <c r="E153" s="32">
        <f t="shared" si="155"/>
        <v>0</v>
      </c>
      <c r="F153" s="45">
        <f>E153/B153*100</f>
        <v>0</v>
      </c>
      <c r="G153" s="32">
        <v>0</v>
      </c>
      <c r="H153" s="32">
        <f>H154+H155+H156+H157</f>
        <v>0</v>
      </c>
      <c r="I153" s="32">
        <f t="shared" ref="I153:AE153" si="156">I154+I155+I156+I157</f>
        <v>0</v>
      </c>
      <c r="J153" s="32">
        <f t="shared" si="156"/>
        <v>0</v>
      </c>
      <c r="K153" s="32">
        <f t="shared" si="156"/>
        <v>0</v>
      </c>
      <c r="L153" s="32">
        <f t="shared" si="156"/>
        <v>0</v>
      </c>
      <c r="M153" s="32">
        <f t="shared" si="156"/>
        <v>0</v>
      </c>
      <c r="N153" s="32">
        <f t="shared" si="156"/>
        <v>0</v>
      </c>
      <c r="O153" s="32">
        <f t="shared" si="156"/>
        <v>0</v>
      </c>
      <c r="P153" s="32">
        <f t="shared" si="156"/>
        <v>31.98</v>
      </c>
      <c r="Q153" s="32">
        <f t="shared" si="156"/>
        <v>0</v>
      </c>
      <c r="R153" s="32">
        <f t="shared" si="156"/>
        <v>0</v>
      </c>
      <c r="S153" s="32">
        <f t="shared" si="156"/>
        <v>0</v>
      </c>
      <c r="T153" s="32">
        <f t="shared" si="156"/>
        <v>0</v>
      </c>
      <c r="U153" s="32">
        <f t="shared" si="156"/>
        <v>0</v>
      </c>
      <c r="V153" s="32">
        <f t="shared" si="156"/>
        <v>26.96</v>
      </c>
      <c r="W153" s="32">
        <f t="shared" si="156"/>
        <v>0</v>
      </c>
      <c r="X153" s="32">
        <f t="shared" si="156"/>
        <v>5.26</v>
      </c>
      <c r="Y153" s="32">
        <f t="shared" si="156"/>
        <v>0</v>
      </c>
      <c r="Z153" s="32">
        <f t="shared" si="156"/>
        <v>0</v>
      </c>
      <c r="AA153" s="32">
        <f t="shared" si="156"/>
        <v>0</v>
      </c>
      <c r="AB153" s="32">
        <f t="shared" si="156"/>
        <v>0</v>
      </c>
      <c r="AC153" s="32">
        <f t="shared" si="156"/>
        <v>0</v>
      </c>
      <c r="AD153" s="32">
        <f t="shared" si="156"/>
        <v>0</v>
      </c>
      <c r="AE153" s="32">
        <f t="shared" si="156"/>
        <v>0</v>
      </c>
      <c r="AF153" s="28"/>
    </row>
    <row r="154" spans="1:32" s="2" customFormat="1" x14ac:dyDescent="0.25">
      <c r="A154" s="23" t="s">
        <v>23</v>
      </c>
      <c r="B154" s="24">
        <f>H154+J154+L154+N154+P154+R154+T154+V154+X154+Z154+AB154+AD154</f>
        <v>0</v>
      </c>
      <c r="C154" s="25">
        <f>H154+J154+L154</f>
        <v>0</v>
      </c>
      <c r="D154" s="25">
        <v>0</v>
      </c>
      <c r="E154" s="25">
        <f>I154+K154+M154+O154+Q154+S154+U154+W154+Y154+AA154+AC154+AE154</f>
        <v>0</v>
      </c>
      <c r="F154" s="46">
        <v>0</v>
      </c>
      <c r="G154" s="24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6"/>
      <c r="P154" s="25">
        <v>0</v>
      </c>
      <c r="Q154" s="26"/>
      <c r="R154" s="25">
        <v>0</v>
      </c>
      <c r="S154" s="26"/>
      <c r="T154" s="25">
        <v>0</v>
      </c>
      <c r="U154" s="26"/>
      <c r="V154" s="25">
        <v>0</v>
      </c>
      <c r="W154" s="26"/>
      <c r="X154" s="25">
        <v>0</v>
      </c>
      <c r="Y154" s="26"/>
      <c r="Z154" s="25">
        <v>0</v>
      </c>
      <c r="AA154" s="26"/>
      <c r="AB154" s="25">
        <v>0</v>
      </c>
      <c r="AC154" s="26"/>
      <c r="AD154" s="25">
        <v>0</v>
      </c>
      <c r="AE154" s="27"/>
      <c r="AF154" s="28"/>
    </row>
    <row r="155" spans="1:32" s="2" customFormat="1" x14ac:dyDescent="0.25">
      <c r="A155" s="23" t="s">
        <v>22</v>
      </c>
      <c r="B155" s="24">
        <f>H155+J155+L155+N155+P155+R155+T155+V155+X155+Z155+AB155+AD155</f>
        <v>0</v>
      </c>
      <c r="C155" s="25">
        <f>H155+J155+L155</f>
        <v>0</v>
      </c>
      <c r="D155" s="25">
        <v>0</v>
      </c>
      <c r="E155" s="25">
        <f t="shared" ref="E155:E157" si="157">I155+K155+M155+O155+Q155+S155+U155+W155+Y155+AA155+AC155+AE155</f>
        <v>0</v>
      </c>
      <c r="F155" s="46">
        <v>0</v>
      </c>
      <c r="G155" s="24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6"/>
      <c r="P155" s="25">
        <v>0</v>
      </c>
      <c r="Q155" s="26"/>
      <c r="R155" s="25">
        <v>0</v>
      </c>
      <c r="S155" s="26"/>
      <c r="T155" s="25">
        <v>0</v>
      </c>
      <c r="U155" s="26"/>
      <c r="V155" s="25">
        <v>0</v>
      </c>
      <c r="W155" s="26"/>
      <c r="X155" s="25">
        <v>0</v>
      </c>
      <c r="Y155" s="26"/>
      <c r="Z155" s="25">
        <v>0</v>
      </c>
      <c r="AA155" s="26"/>
      <c r="AB155" s="25">
        <v>0</v>
      </c>
      <c r="AC155" s="26"/>
      <c r="AD155" s="25">
        <v>0</v>
      </c>
      <c r="AE155" s="27"/>
      <c r="AF155" s="28"/>
    </row>
    <row r="156" spans="1:32" s="2" customFormat="1" x14ac:dyDescent="0.25">
      <c r="A156" s="23" t="s">
        <v>21</v>
      </c>
      <c r="B156" s="24">
        <f t="shared" ref="B156:B157" si="158">H156+J156+L156+N156+P156+R156+T156+V156+X156+Z156+AB156+AD156</f>
        <v>64.2</v>
      </c>
      <c r="C156" s="25">
        <f>H156+J156+L156</f>
        <v>0</v>
      </c>
      <c r="D156" s="25">
        <v>0</v>
      </c>
      <c r="E156" s="25">
        <f t="shared" si="157"/>
        <v>0</v>
      </c>
      <c r="F156" s="46">
        <f t="shared" ref="F156" si="159">E156/B156*100</f>
        <v>0</v>
      </c>
      <c r="G156" s="24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/>
      <c r="P156" s="25">
        <v>31.98</v>
      </c>
      <c r="Q156" s="25"/>
      <c r="R156" s="25">
        <v>0</v>
      </c>
      <c r="S156" s="25"/>
      <c r="T156" s="25">
        <v>0</v>
      </c>
      <c r="U156" s="25"/>
      <c r="V156" s="25">
        <v>26.96</v>
      </c>
      <c r="W156" s="25"/>
      <c r="X156" s="25">
        <v>5.26</v>
      </c>
      <c r="Y156" s="25"/>
      <c r="Z156" s="25">
        <v>0</v>
      </c>
      <c r="AA156" s="25"/>
      <c r="AB156" s="25">
        <v>0</v>
      </c>
      <c r="AC156" s="25"/>
      <c r="AD156" s="25">
        <v>0</v>
      </c>
      <c r="AE156" s="27"/>
      <c r="AF156" s="28"/>
    </row>
    <row r="157" spans="1:32" s="2" customFormat="1" x14ac:dyDescent="0.25">
      <c r="A157" s="23" t="s">
        <v>24</v>
      </c>
      <c r="B157" s="24">
        <f t="shared" si="158"/>
        <v>0</v>
      </c>
      <c r="C157" s="25">
        <f>H157+J157+L157</f>
        <v>0</v>
      </c>
      <c r="D157" s="25">
        <v>0</v>
      </c>
      <c r="E157" s="25">
        <f t="shared" si="157"/>
        <v>0</v>
      </c>
      <c r="F157" s="46">
        <v>0</v>
      </c>
      <c r="G157" s="24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6"/>
      <c r="P157" s="25">
        <v>0</v>
      </c>
      <c r="Q157" s="26"/>
      <c r="R157" s="25">
        <v>0</v>
      </c>
      <c r="S157" s="26"/>
      <c r="T157" s="25">
        <v>0</v>
      </c>
      <c r="U157" s="26"/>
      <c r="V157" s="25">
        <v>0</v>
      </c>
      <c r="W157" s="26"/>
      <c r="X157" s="25">
        <v>0</v>
      </c>
      <c r="Y157" s="26"/>
      <c r="Z157" s="25">
        <v>0</v>
      </c>
      <c r="AA157" s="26"/>
      <c r="AB157" s="25">
        <v>0</v>
      </c>
      <c r="AC157" s="26"/>
      <c r="AD157" s="25">
        <v>0</v>
      </c>
      <c r="AE157" s="27"/>
      <c r="AF157" s="28"/>
    </row>
    <row r="158" spans="1:32" s="2" customFormat="1" ht="47.25" x14ac:dyDescent="0.25">
      <c r="A158" s="29" t="s">
        <v>60</v>
      </c>
      <c r="B158" s="30">
        <f t="shared" ref="B158:AE158" si="160">B159</f>
        <v>77.5</v>
      </c>
      <c r="C158" s="30">
        <f t="shared" si="160"/>
        <v>0</v>
      </c>
      <c r="D158" s="30">
        <f t="shared" si="160"/>
        <v>0</v>
      </c>
      <c r="E158" s="30">
        <f t="shared" si="160"/>
        <v>0</v>
      </c>
      <c r="F158" s="30">
        <f>E158/B158*100</f>
        <v>0</v>
      </c>
      <c r="G158" s="30" t="e">
        <f>E158/C158*100</f>
        <v>#DIV/0!</v>
      </c>
      <c r="H158" s="30">
        <f t="shared" si="160"/>
        <v>0</v>
      </c>
      <c r="I158" s="30">
        <f t="shared" si="160"/>
        <v>0</v>
      </c>
      <c r="J158" s="30">
        <f t="shared" si="160"/>
        <v>0</v>
      </c>
      <c r="K158" s="30">
        <f t="shared" si="160"/>
        <v>0</v>
      </c>
      <c r="L158" s="30">
        <f t="shared" si="160"/>
        <v>0</v>
      </c>
      <c r="M158" s="30">
        <f t="shared" si="160"/>
        <v>0</v>
      </c>
      <c r="N158" s="30">
        <f t="shared" si="160"/>
        <v>0</v>
      </c>
      <c r="O158" s="30">
        <f t="shared" si="160"/>
        <v>0</v>
      </c>
      <c r="P158" s="30">
        <f t="shared" si="160"/>
        <v>0</v>
      </c>
      <c r="Q158" s="30">
        <f t="shared" si="160"/>
        <v>0</v>
      </c>
      <c r="R158" s="30">
        <f t="shared" si="160"/>
        <v>0</v>
      </c>
      <c r="S158" s="30">
        <f t="shared" si="160"/>
        <v>0</v>
      </c>
      <c r="T158" s="30">
        <f t="shared" si="160"/>
        <v>0</v>
      </c>
      <c r="U158" s="30">
        <f t="shared" si="160"/>
        <v>0</v>
      </c>
      <c r="V158" s="30">
        <f t="shared" si="160"/>
        <v>0</v>
      </c>
      <c r="W158" s="30">
        <f t="shared" si="160"/>
        <v>0</v>
      </c>
      <c r="X158" s="30">
        <f t="shared" si="160"/>
        <v>0</v>
      </c>
      <c r="Y158" s="30">
        <f t="shared" si="160"/>
        <v>0</v>
      </c>
      <c r="Z158" s="30">
        <f t="shared" si="160"/>
        <v>77.5</v>
      </c>
      <c r="AA158" s="30">
        <f t="shared" si="160"/>
        <v>0</v>
      </c>
      <c r="AB158" s="30">
        <f t="shared" si="160"/>
        <v>0</v>
      </c>
      <c r="AC158" s="30">
        <f t="shared" si="160"/>
        <v>0</v>
      </c>
      <c r="AD158" s="30">
        <f t="shared" si="160"/>
        <v>0</v>
      </c>
      <c r="AE158" s="30">
        <f t="shared" si="160"/>
        <v>0</v>
      </c>
      <c r="AF158" s="30"/>
    </row>
    <row r="159" spans="1:32" s="2" customFormat="1" x14ac:dyDescent="0.25">
      <c r="A159" s="31" t="s">
        <v>27</v>
      </c>
      <c r="B159" s="32">
        <f>B160+B161+B162+B163</f>
        <v>77.5</v>
      </c>
      <c r="C159" s="32">
        <f t="shared" ref="C159:E159" si="161">C160+C161+C162+C163</f>
        <v>0</v>
      </c>
      <c r="D159" s="32">
        <f t="shared" si="161"/>
        <v>0</v>
      </c>
      <c r="E159" s="32">
        <f t="shared" si="161"/>
        <v>0</v>
      </c>
      <c r="F159" s="45">
        <f>E159/B159*100</f>
        <v>0</v>
      </c>
      <c r="G159" s="32">
        <v>0</v>
      </c>
      <c r="H159" s="32">
        <f>H160+H161+H162+H163</f>
        <v>0</v>
      </c>
      <c r="I159" s="32">
        <f t="shared" ref="I159:AE159" si="162">I160+I161+I162+I163</f>
        <v>0</v>
      </c>
      <c r="J159" s="32">
        <f t="shared" si="162"/>
        <v>0</v>
      </c>
      <c r="K159" s="32">
        <f t="shared" si="162"/>
        <v>0</v>
      </c>
      <c r="L159" s="32">
        <f t="shared" si="162"/>
        <v>0</v>
      </c>
      <c r="M159" s="32">
        <f t="shared" si="162"/>
        <v>0</v>
      </c>
      <c r="N159" s="32">
        <f t="shared" si="162"/>
        <v>0</v>
      </c>
      <c r="O159" s="32">
        <f t="shared" si="162"/>
        <v>0</v>
      </c>
      <c r="P159" s="32">
        <f t="shared" si="162"/>
        <v>0</v>
      </c>
      <c r="Q159" s="32">
        <f t="shared" si="162"/>
        <v>0</v>
      </c>
      <c r="R159" s="32">
        <f t="shared" si="162"/>
        <v>0</v>
      </c>
      <c r="S159" s="32">
        <f t="shared" si="162"/>
        <v>0</v>
      </c>
      <c r="T159" s="32">
        <f t="shared" si="162"/>
        <v>0</v>
      </c>
      <c r="U159" s="32">
        <f t="shared" si="162"/>
        <v>0</v>
      </c>
      <c r="V159" s="32">
        <f t="shared" si="162"/>
        <v>0</v>
      </c>
      <c r="W159" s="32">
        <f t="shared" si="162"/>
        <v>0</v>
      </c>
      <c r="X159" s="32">
        <f t="shared" si="162"/>
        <v>0</v>
      </c>
      <c r="Y159" s="32">
        <f t="shared" si="162"/>
        <v>0</v>
      </c>
      <c r="Z159" s="32">
        <f t="shared" si="162"/>
        <v>77.5</v>
      </c>
      <c r="AA159" s="32">
        <f t="shared" si="162"/>
        <v>0</v>
      </c>
      <c r="AB159" s="32">
        <f t="shared" si="162"/>
        <v>0</v>
      </c>
      <c r="AC159" s="32">
        <f t="shared" si="162"/>
        <v>0</v>
      </c>
      <c r="AD159" s="32">
        <f t="shared" si="162"/>
        <v>0</v>
      </c>
      <c r="AE159" s="32">
        <f t="shared" si="162"/>
        <v>0</v>
      </c>
      <c r="AF159" s="28"/>
    </row>
    <row r="160" spans="1:32" s="2" customFormat="1" x14ac:dyDescent="0.25">
      <c r="A160" s="23" t="s">
        <v>23</v>
      </c>
      <c r="B160" s="24">
        <f>H160+J160+L160+N160+P160+R160+T160+V160+X160+Z160+AB160+AD160</f>
        <v>0</v>
      </c>
      <c r="C160" s="25">
        <f>H160+J160+L160</f>
        <v>0</v>
      </c>
      <c r="D160" s="25">
        <v>0</v>
      </c>
      <c r="E160" s="25">
        <f>I160+K160+M160+O160+Q160+S160+U160+W160+Y160+AA160+AC160+AE160</f>
        <v>0</v>
      </c>
      <c r="F160" s="46">
        <v>0</v>
      </c>
      <c r="G160" s="24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6"/>
      <c r="P160" s="25">
        <v>0</v>
      </c>
      <c r="Q160" s="26"/>
      <c r="R160" s="25">
        <v>0</v>
      </c>
      <c r="S160" s="26"/>
      <c r="T160" s="25">
        <v>0</v>
      </c>
      <c r="U160" s="26"/>
      <c r="V160" s="25">
        <v>0</v>
      </c>
      <c r="W160" s="26"/>
      <c r="X160" s="25">
        <v>0</v>
      </c>
      <c r="Y160" s="26"/>
      <c r="Z160" s="25">
        <v>0</v>
      </c>
      <c r="AA160" s="26"/>
      <c r="AB160" s="25">
        <v>0</v>
      </c>
      <c r="AC160" s="26"/>
      <c r="AD160" s="25">
        <v>0</v>
      </c>
      <c r="AE160" s="27"/>
      <c r="AF160" s="28"/>
    </row>
    <row r="161" spans="1:32" s="2" customFormat="1" x14ac:dyDescent="0.25">
      <c r="A161" s="23" t="s">
        <v>22</v>
      </c>
      <c r="B161" s="24">
        <f>H161+J161+L161+N161+P161+R161+T161+V161+X161+Z161+AB161+AD161</f>
        <v>0</v>
      </c>
      <c r="C161" s="25">
        <f>H161+J161+L161</f>
        <v>0</v>
      </c>
      <c r="D161" s="25">
        <v>0</v>
      </c>
      <c r="E161" s="25">
        <f t="shared" ref="E161:E163" si="163">I161+K161+M161+O161+Q161+S161+U161+W161+Y161+AA161+AC161+AE161</f>
        <v>0</v>
      </c>
      <c r="F161" s="46">
        <v>0</v>
      </c>
      <c r="G161" s="24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6"/>
      <c r="P161" s="25">
        <v>0</v>
      </c>
      <c r="Q161" s="26"/>
      <c r="R161" s="25">
        <v>0</v>
      </c>
      <c r="S161" s="26"/>
      <c r="T161" s="25">
        <v>0</v>
      </c>
      <c r="U161" s="26"/>
      <c r="V161" s="25">
        <v>0</v>
      </c>
      <c r="W161" s="26"/>
      <c r="X161" s="25">
        <v>0</v>
      </c>
      <c r="Y161" s="26"/>
      <c r="Z161" s="25">
        <v>0</v>
      </c>
      <c r="AA161" s="26"/>
      <c r="AB161" s="25">
        <v>0</v>
      </c>
      <c r="AC161" s="26"/>
      <c r="AD161" s="25">
        <v>0</v>
      </c>
      <c r="AE161" s="27"/>
      <c r="AF161" s="28"/>
    </row>
    <row r="162" spans="1:32" s="2" customFormat="1" x14ac:dyDescent="0.25">
      <c r="A162" s="23" t="s">
        <v>21</v>
      </c>
      <c r="B162" s="24">
        <f t="shared" ref="B162:B163" si="164">H162+J162+L162+N162+P162+R162+T162+V162+X162+Z162+AB162+AD162</f>
        <v>77.5</v>
      </c>
      <c r="C162" s="25">
        <f>H162+J162+L162</f>
        <v>0</v>
      </c>
      <c r="D162" s="25">
        <v>0</v>
      </c>
      <c r="E162" s="25">
        <f t="shared" si="163"/>
        <v>0</v>
      </c>
      <c r="F162" s="46">
        <f t="shared" ref="F162" si="165">E162/B162*100</f>
        <v>0</v>
      </c>
      <c r="G162" s="24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/>
      <c r="P162" s="25">
        <v>0</v>
      </c>
      <c r="Q162" s="25"/>
      <c r="R162" s="25">
        <v>0</v>
      </c>
      <c r="S162" s="25"/>
      <c r="T162" s="25">
        <v>0</v>
      </c>
      <c r="U162" s="25"/>
      <c r="V162" s="25">
        <v>0</v>
      </c>
      <c r="W162" s="25"/>
      <c r="X162" s="25">
        <v>0</v>
      </c>
      <c r="Y162" s="25"/>
      <c r="Z162" s="25">
        <v>77.5</v>
      </c>
      <c r="AA162" s="25"/>
      <c r="AB162" s="25">
        <v>0</v>
      </c>
      <c r="AC162" s="25"/>
      <c r="AD162" s="25">
        <v>0</v>
      </c>
      <c r="AE162" s="27"/>
      <c r="AF162" s="28"/>
    </row>
    <row r="163" spans="1:32" s="2" customFormat="1" x14ac:dyDescent="0.25">
      <c r="A163" s="23" t="s">
        <v>24</v>
      </c>
      <c r="B163" s="24">
        <f t="shared" si="164"/>
        <v>0</v>
      </c>
      <c r="C163" s="25">
        <f>H163+J163+L163</f>
        <v>0</v>
      </c>
      <c r="D163" s="25">
        <v>0</v>
      </c>
      <c r="E163" s="25">
        <f t="shared" si="163"/>
        <v>0</v>
      </c>
      <c r="F163" s="46">
        <v>0</v>
      </c>
      <c r="G163" s="24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6"/>
      <c r="P163" s="25">
        <v>0</v>
      </c>
      <c r="Q163" s="26"/>
      <c r="R163" s="25">
        <v>0</v>
      </c>
      <c r="S163" s="26"/>
      <c r="T163" s="25">
        <v>0</v>
      </c>
      <c r="U163" s="26"/>
      <c r="V163" s="25">
        <v>0</v>
      </c>
      <c r="W163" s="26"/>
      <c r="X163" s="25">
        <v>0</v>
      </c>
      <c r="Y163" s="26"/>
      <c r="Z163" s="25">
        <v>0</v>
      </c>
      <c r="AA163" s="26"/>
      <c r="AB163" s="25">
        <v>0</v>
      </c>
      <c r="AC163" s="26"/>
      <c r="AD163" s="25">
        <v>0</v>
      </c>
      <c r="AE163" s="27"/>
      <c r="AF163" s="28"/>
    </row>
    <row r="164" spans="1:32" s="2" customFormat="1" ht="31.5" x14ac:dyDescent="0.25">
      <c r="A164" s="29" t="s">
        <v>61</v>
      </c>
      <c r="B164" s="30">
        <f t="shared" ref="B164:AE164" si="166">B165</f>
        <v>109</v>
      </c>
      <c r="C164" s="30">
        <f t="shared" si="166"/>
        <v>0</v>
      </c>
      <c r="D164" s="30">
        <f t="shared" si="166"/>
        <v>0</v>
      </c>
      <c r="E164" s="30">
        <f t="shared" si="166"/>
        <v>0</v>
      </c>
      <c r="F164" s="30">
        <f>E164/B164*100</f>
        <v>0</v>
      </c>
      <c r="G164" s="30" t="e">
        <f>E164/C164*100</f>
        <v>#DIV/0!</v>
      </c>
      <c r="H164" s="30">
        <f t="shared" si="166"/>
        <v>0</v>
      </c>
      <c r="I164" s="30">
        <f t="shared" si="166"/>
        <v>0</v>
      </c>
      <c r="J164" s="30">
        <f t="shared" si="166"/>
        <v>0</v>
      </c>
      <c r="K164" s="30">
        <f t="shared" si="166"/>
        <v>0</v>
      </c>
      <c r="L164" s="30">
        <f t="shared" si="166"/>
        <v>0</v>
      </c>
      <c r="M164" s="30">
        <f t="shared" si="166"/>
        <v>0</v>
      </c>
      <c r="N164" s="30">
        <f t="shared" si="166"/>
        <v>0</v>
      </c>
      <c r="O164" s="30">
        <f t="shared" si="166"/>
        <v>0</v>
      </c>
      <c r="P164" s="30">
        <f t="shared" si="166"/>
        <v>79.5</v>
      </c>
      <c r="Q164" s="30">
        <f t="shared" si="166"/>
        <v>0</v>
      </c>
      <c r="R164" s="30">
        <f t="shared" si="166"/>
        <v>9.6</v>
      </c>
      <c r="S164" s="30">
        <f t="shared" si="166"/>
        <v>0</v>
      </c>
      <c r="T164" s="30">
        <f t="shared" si="166"/>
        <v>19.899999999999999</v>
      </c>
      <c r="U164" s="30">
        <f t="shared" si="166"/>
        <v>0</v>
      </c>
      <c r="V164" s="30">
        <f t="shared" si="166"/>
        <v>0</v>
      </c>
      <c r="W164" s="30">
        <f t="shared" si="166"/>
        <v>0</v>
      </c>
      <c r="X164" s="30">
        <f t="shared" si="166"/>
        <v>0</v>
      </c>
      <c r="Y164" s="30">
        <f t="shared" si="166"/>
        <v>0</v>
      </c>
      <c r="Z164" s="30">
        <f t="shared" si="166"/>
        <v>0</v>
      </c>
      <c r="AA164" s="30">
        <f t="shared" si="166"/>
        <v>0</v>
      </c>
      <c r="AB164" s="30">
        <f t="shared" si="166"/>
        <v>0</v>
      </c>
      <c r="AC164" s="30">
        <f t="shared" si="166"/>
        <v>0</v>
      </c>
      <c r="AD164" s="30">
        <f t="shared" si="166"/>
        <v>0</v>
      </c>
      <c r="AE164" s="30">
        <f t="shared" si="166"/>
        <v>0</v>
      </c>
      <c r="AF164" s="30"/>
    </row>
    <row r="165" spans="1:32" s="2" customFormat="1" x14ac:dyDescent="0.25">
      <c r="A165" s="31" t="s">
        <v>27</v>
      </c>
      <c r="B165" s="32">
        <f>B166+B167+B168+B169</f>
        <v>109</v>
      </c>
      <c r="C165" s="32">
        <f t="shared" ref="C165:E165" si="167">C166+C167+C168+C169</f>
        <v>0</v>
      </c>
      <c r="D165" s="32">
        <f t="shared" si="167"/>
        <v>0</v>
      </c>
      <c r="E165" s="32">
        <f t="shared" si="167"/>
        <v>0</v>
      </c>
      <c r="F165" s="45">
        <f>E165/B165*100</f>
        <v>0</v>
      </c>
      <c r="G165" s="32">
        <v>0</v>
      </c>
      <c r="H165" s="32">
        <f>H166+H167+H168+H169</f>
        <v>0</v>
      </c>
      <c r="I165" s="32">
        <f t="shared" ref="I165:AE165" si="168">I166+I167+I168+I169</f>
        <v>0</v>
      </c>
      <c r="J165" s="32">
        <f t="shared" si="168"/>
        <v>0</v>
      </c>
      <c r="K165" s="32">
        <f t="shared" si="168"/>
        <v>0</v>
      </c>
      <c r="L165" s="32">
        <f t="shared" si="168"/>
        <v>0</v>
      </c>
      <c r="M165" s="32">
        <f t="shared" si="168"/>
        <v>0</v>
      </c>
      <c r="N165" s="32">
        <f t="shared" si="168"/>
        <v>0</v>
      </c>
      <c r="O165" s="32">
        <f t="shared" si="168"/>
        <v>0</v>
      </c>
      <c r="P165" s="32">
        <f t="shared" si="168"/>
        <v>79.5</v>
      </c>
      <c r="Q165" s="32">
        <f t="shared" si="168"/>
        <v>0</v>
      </c>
      <c r="R165" s="32">
        <f t="shared" si="168"/>
        <v>9.6</v>
      </c>
      <c r="S165" s="32">
        <f t="shared" si="168"/>
        <v>0</v>
      </c>
      <c r="T165" s="32">
        <f t="shared" si="168"/>
        <v>19.899999999999999</v>
      </c>
      <c r="U165" s="32">
        <f t="shared" si="168"/>
        <v>0</v>
      </c>
      <c r="V165" s="32">
        <f t="shared" si="168"/>
        <v>0</v>
      </c>
      <c r="W165" s="32">
        <f t="shared" si="168"/>
        <v>0</v>
      </c>
      <c r="X165" s="32">
        <f t="shared" si="168"/>
        <v>0</v>
      </c>
      <c r="Y165" s="32">
        <f t="shared" si="168"/>
        <v>0</v>
      </c>
      <c r="Z165" s="32">
        <f t="shared" si="168"/>
        <v>0</v>
      </c>
      <c r="AA165" s="32">
        <f t="shared" si="168"/>
        <v>0</v>
      </c>
      <c r="AB165" s="32">
        <f t="shared" si="168"/>
        <v>0</v>
      </c>
      <c r="AC165" s="32">
        <f t="shared" si="168"/>
        <v>0</v>
      </c>
      <c r="AD165" s="32">
        <f t="shared" si="168"/>
        <v>0</v>
      </c>
      <c r="AE165" s="32">
        <f t="shared" si="168"/>
        <v>0</v>
      </c>
      <c r="AF165" s="28"/>
    </row>
    <row r="166" spans="1:32" s="2" customFormat="1" x14ac:dyDescent="0.25">
      <c r="A166" s="23" t="s">
        <v>23</v>
      </c>
      <c r="B166" s="24">
        <f>H166+J166+L166+N166+P166+R166+T166+V166+X166+Z166+AB166+AD166</f>
        <v>0</v>
      </c>
      <c r="C166" s="25">
        <f>H166+J166+L166</f>
        <v>0</v>
      </c>
      <c r="D166" s="25">
        <v>0</v>
      </c>
      <c r="E166" s="25">
        <f>I166+K166+M166+O166+Q166+S166+U166+W166+Y166+AA166+AC166+AE166</f>
        <v>0</v>
      </c>
      <c r="F166" s="46">
        <v>0</v>
      </c>
      <c r="G166" s="24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6"/>
      <c r="P166" s="25">
        <v>0</v>
      </c>
      <c r="Q166" s="26"/>
      <c r="R166" s="25">
        <v>0</v>
      </c>
      <c r="S166" s="26"/>
      <c r="T166" s="25">
        <v>0</v>
      </c>
      <c r="U166" s="26"/>
      <c r="V166" s="25">
        <v>0</v>
      </c>
      <c r="W166" s="26"/>
      <c r="X166" s="25">
        <v>0</v>
      </c>
      <c r="Y166" s="26"/>
      <c r="Z166" s="25">
        <v>0</v>
      </c>
      <c r="AA166" s="26"/>
      <c r="AB166" s="25">
        <v>0</v>
      </c>
      <c r="AC166" s="26"/>
      <c r="AD166" s="25">
        <v>0</v>
      </c>
      <c r="AE166" s="27"/>
      <c r="AF166" s="28"/>
    </row>
    <row r="167" spans="1:32" s="2" customFormat="1" x14ac:dyDescent="0.25">
      <c r="A167" s="23" t="s">
        <v>22</v>
      </c>
      <c r="B167" s="24">
        <f>H167+J167+L167+N167+P167+R167+T167+V167+X167+Z167+AB167+AD167</f>
        <v>0</v>
      </c>
      <c r="C167" s="25">
        <f t="shared" ref="C167:C169" si="169">H167+J167+L167</f>
        <v>0</v>
      </c>
      <c r="D167" s="25">
        <v>0</v>
      </c>
      <c r="E167" s="25">
        <f t="shared" ref="E167:E169" si="170">I167+K167+M167+O167+Q167+S167+U167+W167+Y167+AA167+AC167+AE167</f>
        <v>0</v>
      </c>
      <c r="F167" s="46">
        <v>0</v>
      </c>
      <c r="G167" s="24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6"/>
      <c r="P167" s="25">
        <v>0</v>
      </c>
      <c r="Q167" s="26"/>
      <c r="R167" s="25">
        <v>0</v>
      </c>
      <c r="S167" s="26"/>
      <c r="T167" s="25">
        <v>0</v>
      </c>
      <c r="U167" s="26"/>
      <c r="V167" s="25">
        <v>0</v>
      </c>
      <c r="W167" s="26"/>
      <c r="X167" s="25">
        <v>0</v>
      </c>
      <c r="Y167" s="26"/>
      <c r="Z167" s="25">
        <v>0</v>
      </c>
      <c r="AA167" s="26"/>
      <c r="AB167" s="25">
        <v>0</v>
      </c>
      <c r="AC167" s="26"/>
      <c r="AD167" s="25">
        <v>0</v>
      </c>
      <c r="AE167" s="27"/>
      <c r="AF167" s="28"/>
    </row>
    <row r="168" spans="1:32" s="2" customFormat="1" x14ac:dyDescent="0.25">
      <c r="A168" s="23" t="s">
        <v>21</v>
      </c>
      <c r="B168" s="24">
        <f t="shared" ref="B168:B169" si="171">H168+J168+L168+N168+P168+R168+T168+V168+X168+Z168+AB168+AD168</f>
        <v>109</v>
      </c>
      <c r="C168" s="25">
        <f t="shared" si="169"/>
        <v>0</v>
      </c>
      <c r="D168" s="25">
        <v>0</v>
      </c>
      <c r="E168" s="25">
        <f t="shared" si="170"/>
        <v>0</v>
      </c>
      <c r="F168" s="46">
        <f t="shared" ref="F168" si="172">E168/B168*100</f>
        <v>0</v>
      </c>
      <c r="G168" s="24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/>
      <c r="P168" s="25">
        <v>79.5</v>
      </c>
      <c r="Q168" s="25"/>
      <c r="R168" s="25">
        <v>9.6</v>
      </c>
      <c r="S168" s="25"/>
      <c r="T168" s="25">
        <v>19.899999999999999</v>
      </c>
      <c r="U168" s="25"/>
      <c r="V168" s="25">
        <v>0</v>
      </c>
      <c r="W168" s="25"/>
      <c r="X168" s="25">
        <v>0</v>
      </c>
      <c r="Y168" s="25"/>
      <c r="Z168" s="25">
        <v>0</v>
      </c>
      <c r="AA168" s="25"/>
      <c r="AB168" s="25">
        <v>0</v>
      </c>
      <c r="AC168" s="25"/>
      <c r="AD168" s="25">
        <v>0</v>
      </c>
      <c r="AE168" s="27"/>
      <c r="AF168" s="28"/>
    </row>
    <row r="169" spans="1:32" s="2" customFormat="1" x14ac:dyDescent="0.25">
      <c r="A169" s="23" t="s">
        <v>24</v>
      </c>
      <c r="B169" s="24">
        <f t="shared" si="171"/>
        <v>0</v>
      </c>
      <c r="C169" s="25">
        <f t="shared" si="169"/>
        <v>0</v>
      </c>
      <c r="D169" s="25">
        <v>0</v>
      </c>
      <c r="E169" s="25">
        <f t="shared" si="170"/>
        <v>0</v>
      </c>
      <c r="F169" s="46">
        <v>0</v>
      </c>
      <c r="G169" s="24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6"/>
      <c r="P169" s="25">
        <v>0</v>
      </c>
      <c r="Q169" s="26"/>
      <c r="R169" s="25">
        <v>0</v>
      </c>
      <c r="S169" s="26"/>
      <c r="T169" s="25">
        <v>0</v>
      </c>
      <c r="U169" s="26"/>
      <c r="V169" s="25">
        <v>0</v>
      </c>
      <c r="W169" s="26"/>
      <c r="X169" s="25">
        <v>0</v>
      </c>
      <c r="Y169" s="26"/>
      <c r="Z169" s="25">
        <v>0</v>
      </c>
      <c r="AA169" s="26"/>
      <c r="AB169" s="25">
        <v>0</v>
      </c>
      <c r="AC169" s="26"/>
      <c r="AD169" s="25">
        <v>0</v>
      </c>
      <c r="AE169" s="27"/>
      <c r="AF169" s="28"/>
    </row>
    <row r="170" spans="1:32" s="2" customFormat="1" ht="47.25" x14ac:dyDescent="0.25">
      <c r="A170" s="29" t="s">
        <v>62</v>
      </c>
      <c r="B170" s="30">
        <f t="shared" ref="B170:AE170" si="173">B171</f>
        <v>160</v>
      </c>
      <c r="C170" s="30">
        <f t="shared" si="173"/>
        <v>160</v>
      </c>
      <c r="D170" s="30">
        <f t="shared" si="173"/>
        <v>160</v>
      </c>
      <c r="E170" s="30">
        <f t="shared" si="173"/>
        <v>160</v>
      </c>
      <c r="F170" s="30">
        <f>E170/B170*100</f>
        <v>100</v>
      </c>
      <c r="G170" s="30">
        <f>E170/C170*100</f>
        <v>100</v>
      </c>
      <c r="H170" s="30">
        <f t="shared" si="173"/>
        <v>0</v>
      </c>
      <c r="I170" s="30">
        <f t="shared" si="173"/>
        <v>0</v>
      </c>
      <c r="J170" s="30">
        <f t="shared" si="173"/>
        <v>0</v>
      </c>
      <c r="K170" s="30">
        <f t="shared" si="173"/>
        <v>0</v>
      </c>
      <c r="L170" s="30">
        <f t="shared" si="173"/>
        <v>160</v>
      </c>
      <c r="M170" s="30">
        <f t="shared" si="173"/>
        <v>160</v>
      </c>
      <c r="N170" s="30">
        <f t="shared" si="173"/>
        <v>0</v>
      </c>
      <c r="O170" s="30">
        <f t="shared" si="173"/>
        <v>0</v>
      </c>
      <c r="P170" s="30">
        <f t="shared" si="173"/>
        <v>0</v>
      </c>
      <c r="Q170" s="30">
        <f t="shared" si="173"/>
        <v>0</v>
      </c>
      <c r="R170" s="30">
        <f t="shared" si="173"/>
        <v>0</v>
      </c>
      <c r="S170" s="30">
        <f t="shared" si="173"/>
        <v>0</v>
      </c>
      <c r="T170" s="30">
        <f t="shared" si="173"/>
        <v>0</v>
      </c>
      <c r="U170" s="30">
        <f t="shared" si="173"/>
        <v>0</v>
      </c>
      <c r="V170" s="30">
        <f t="shared" si="173"/>
        <v>0</v>
      </c>
      <c r="W170" s="30">
        <f t="shared" si="173"/>
        <v>0</v>
      </c>
      <c r="X170" s="30">
        <f t="shared" si="173"/>
        <v>0</v>
      </c>
      <c r="Y170" s="30">
        <f t="shared" si="173"/>
        <v>0</v>
      </c>
      <c r="Z170" s="30">
        <f t="shared" si="173"/>
        <v>0</v>
      </c>
      <c r="AA170" s="30">
        <f t="shared" si="173"/>
        <v>0</v>
      </c>
      <c r="AB170" s="30">
        <f t="shared" si="173"/>
        <v>0</v>
      </c>
      <c r="AC170" s="30">
        <f t="shared" si="173"/>
        <v>0</v>
      </c>
      <c r="AD170" s="30">
        <f t="shared" si="173"/>
        <v>0</v>
      </c>
      <c r="AE170" s="30">
        <f t="shared" si="173"/>
        <v>0</v>
      </c>
      <c r="AF170" s="87" t="s">
        <v>76</v>
      </c>
    </row>
    <row r="171" spans="1:32" s="2" customFormat="1" x14ac:dyDescent="0.25">
      <c r="A171" s="31" t="s">
        <v>27</v>
      </c>
      <c r="B171" s="32">
        <f>B172+B173+B174+B175</f>
        <v>160</v>
      </c>
      <c r="C171" s="32">
        <f t="shared" ref="C171:E171" si="174">C172+C173+C174+C175</f>
        <v>160</v>
      </c>
      <c r="D171" s="32">
        <f t="shared" si="174"/>
        <v>160</v>
      </c>
      <c r="E171" s="32">
        <f t="shared" si="174"/>
        <v>160</v>
      </c>
      <c r="F171" s="45">
        <f>E171/B171*100</f>
        <v>100</v>
      </c>
      <c r="G171" s="32">
        <v>0</v>
      </c>
      <c r="H171" s="32">
        <f>H172+H173+H174+H175</f>
        <v>0</v>
      </c>
      <c r="I171" s="32">
        <f t="shared" ref="I171:AE171" si="175">I172+I173+I174+I175</f>
        <v>0</v>
      </c>
      <c r="J171" s="32">
        <f t="shared" si="175"/>
        <v>0</v>
      </c>
      <c r="K171" s="32">
        <f t="shared" si="175"/>
        <v>0</v>
      </c>
      <c r="L171" s="32">
        <f t="shared" si="175"/>
        <v>160</v>
      </c>
      <c r="M171" s="32">
        <f t="shared" si="175"/>
        <v>160</v>
      </c>
      <c r="N171" s="32">
        <f t="shared" si="175"/>
        <v>0</v>
      </c>
      <c r="O171" s="32">
        <f t="shared" si="175"/>
        <v>0</v>
      </c>
      <c r="P171" s="32">
        <f t="shared" si="175"/>
        <v>0</v>
      </c>
      <c r="Q171" s="32">
        <f t="shared" si="175"/>
        <v>0</v>
      </c>
      <c r="R171" s="32">
        <f t="shared" si="175"/>
        <v>0</v>
      </c>
      <c r="S171" s="32">
        <f t="shared" si="175"/>
        <v>0</v>
      </c>
      <c r="T171" s="32">
        <f t="shared" si="175"/>
        <v>0</v>
      </c>
      <c r="U171" s="32">
        <f t="shared" si="175"/>
        <v>0</v>
      </c>
      <c r="V171" s="32">
        <f t="shared" si="175"/>
        <v>0</v>
      </c>
      <c r="W171" s="32">
        <f t="shared" si="175"/>
        <v>0</v>
      </c>
      <c r="X171" s="32">
        <f t="shared" si="175"/>
        <v>0</v>
      </c>
      <c r="Y171" s="32">
        <f t="shared" si="175"/>
        <v>0</v>
      </c>
      <c r="Z171" s="32">
        <f t="shared" si="175"/>
        <v>0</v>
      </c>
      <c r="AA171" s="32">
        <f t="shared" si="175"/>
        <v>0</v>
      </c>
      <c r="AB171" s="32">
        <f t="shared" si="175"/>
        <v>0</v>
      </c>
      <c r="AC171" s="32">
        <f t="shared" si="175"/>
        <v>0</v>
      </c>
      <c r="AD171" s="32">
        <f t="shared" si="175"/>
        <v>0</v>
      </c>
      <c r="AE171" s="32">
        <f t="shared" si="175"/>
        <v>0</v>
      </c>
      <c r="AF171" s="101"/>
    </row>
    <row r="172" spans="1:32" s="2" customFormat="1" x14ac:dyDescent="0.25">
      <c r="A172" s="23" t="s">
        <v>23</v>
      </c>
      <c r="B172" s="24">
        <f>H172+J172+L172+N172+P172+R172+T172+V172+X172+Z172+AB172+AD172</f>
        <v>0</v>
      </c>
      <c r="C172" s="25">
        <f t="shared" ref="C172:C173" si="176">H172+J172+L172</f>
        <v>0</v>
      </c>
      <c r="D172" s="25">
        <v>0</v>
      </c>
      <c r="E172" s="25">
        <f>I172+K172+M172+O172+Q172+S172+U172+W172+Y172+AA172+AC172+AE172</f>
        <v>0</v>
      </c>
      <c r="F172" s="46">
        <v>0</v>
      </c>
      <c r="G172" s="24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6"/>
      <c r="P172" s="25">
        <v>0</v>
      </c>
      <c r="Q172" s="26"/>
      <c r="R172" s="25">
        <v>0</v>
      </c>
      <c r="S172" s="26"/>
      <c r="T172" s="25">
        <v>0</v>
      </c>
      <c r="U172" s="26"/>
      <c r="V172" s="25">
        <v>0</v>
      </c>
      <c r="W172" s="26"/>
      <c r="X172" s="25">
        <v>0</v>
      </c>
      <c r="Y172" s="26"/>
      <c r="Z172" s="25">
        <v>0</v>
      </c>
      <c r="AA172" s="26"/>
      <c r="AB172" s="25">
        <v>0</v>
      </c>
      <c r="AC172" s="26"/>
      <c r="AD172" s="25">
        <v>0</v>
      </c>
      <c r="AE172" s="27"/>
      <c r="AF172" s="101"/>
    </row>
    <row r="173" spans="1:32" s="2" customFormat="1" x14ac:dyDescent="0.25">
      <c r="A173" s="23" t="s">
        <v>22</v>
      </c>
      <c r="B173" s="24">
        <f>H173+J173+L173+N173+P173+R173+T173+V173+X173+Z173+AB173+AD173</f>
        <v>0</v>
      </c>
      <c r="C173" s="25">
        <f t="shared" si="176"/>
        <v>0</v>
      </c>
      <c r="D173" s="25">
        <v>0</v>
      </c>
      <c r="E173" s="25">
        <f t="shared" ref="E173:E175" si="177">I173+K173+M173+O173+Q173+S173+U173+W173+Y173+AA173+AC173+AE173</f>
        <v>0</v>
      </c>
      <c r="F173" s="46">
        <v>0</v>
      </c>
      <c r="G173" s="24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6"/>
      <c r="P173" s="25">
        <v>0</v>
      </c>
      <c r="Q173" s="26"/>
      <c r="R173" s="25">
        <v>0</v>
      </c>
      <c r="S173" s="26"/>
      <c r="T173" s="25">
        <v>0</v>
      </c>
      <c r="U173" s="26"/>
      <c r="V173" s="25">
        <v>0</v>
      </c>
      <c r="W173" s="26"/>
      <c r="X173" s="25">
        <v>0</v>
      </c>
      <c r="Y173" s="26"/>
      <c r="Z173" s="25">
        <v>0</v>
      </c>
      <c r="AA173" s="26"/>
      <c r="AB173" s="25">
        <v>0</v>
      </c>
      <c r="AC173" s="26"/>
      <c r="AD173" s="25">
        <v>0</v>
      </c>
      <c r="AE173" s="27"/>
      <c r="AF173" s="101"/>
    </row>
    <row r="174" spans="1:32" s="2" customFormat="1" x14ac:dyDescent="0.25">
      <c r="A174" s="23" t="s">
        <v>21</v>
      </c>
      <c r="B174" s="24">
        <f t="shared" ref="B174:B175" si="178">H174+J174+L174+N174+P174+R174+T174+V174+X174+Z174+AB174+AD174</f>
        <v>160</v>
      </c>
      <c r="C174" s="25">
        <f>H174+J174+L174</f>
        <v>160</v>
      </c>
      <c r="D174" s="25">
        <f>E174</f>
        <v>160</v>
      </c>
      <c r="E174" s="25">
        <f t="shared" si="177"/>
        <v>160</v>
      </c>
      <c r="F174" s="46">
        <f t="shared" ref="F174" si="179">E174/B174*100</f>
        <v>100</v>
      </c>
      <c r="G174" s="24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160</v>
      </c>
      <c r="M174" s="25">
        <v>160</v>
      </c>
      <c r="N174" s="25">
        <v>0</v>
      </c>
      <c r="O174" s="25"/>
      <c r="P174" s="25">
        <v>0</v>
      </c>
      <c r="Q174" s="25"/>
      <c r="R174" s="25">
        <v>0</v>
      </c>
      <c r="S174" s="25"/>
      <c r="T174" s="25">
        <v>0</v>
      </c>
      <c r="U174" s="25"/>
      <c r="V174" s="25">
        <v>0</v>
      </c>
      <c r="W174" s="25"/>
      <c r="X174" s="25">
        <v>0</v>
      </c>
      <c r="Y174" s="25"/>
      <c r="Z174" s="25">
        <v>0</v>
      </c>
      <c r="AA174" s="25"/>
      <c r="AB174" s="25">
        <v>0</v>
      </c>
      <c r="AC174" s="25"/>
      <c r="AD174" s="25">
        <v>0</v>
      </c>
      <c r="AE174" s="27"/>
      <c r="AF174" s="101"/>
    </row>
    <row r="175" spans="1:32" s="2" customFormat="1" x14ac:dyDescent="0.25">
      <c r="A175" s="23" t="s">
        <v>24</v>
      </c>
      <c r="B175" s="24">
        <f t="shared" si="178"/>
        <v>0</v>
      </c>
      <c r="C175" s="25">
        <f t="shared" ref="C175" si="180">H175+J175+L175</f>
        <v>0</v>
      </c>
      <c r="D175" s="25">
        <v>0</v>
      </c>
      <c r="E175" s="25">
        <f t="shared" si="177"/>
        <v>0</v>
      </c>
      <c r="F175" s="46">
        <v>0</v>
      </c>
      <c r="G175" s="24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6"/>
      <c r="P175" s="25">
        <v>0</v>
      </c>
      <c r="Q175" s="26"/>
      <c r="R175" s="25">
        <v>0</v>
      </c>
      <c r="S175" s="26"/>
      <c r="T175" s="25">
        <v>0</v>
      </c>
      <c r="U175" s="26"/>
      <c r="V175" s="25">
        <v>0</v>
      </c>
      <c r="W175" s="26"/>
      <c r="X175" s="25">
        <v>0</v>
      </c>
      <c r="Y175" s="26"/>
      <c r="Z175" s="25">
        <v>0</v>
      </c>
      <c r="AA175" s="26"/>
      <c r="AB175" s="25">
        <v>0</v>
      </c>
      <c r="AC175" s="26"/>
      <c r="AD175" s="25">
        <v>0</v>
      </c>
      <c r="AE175" s="27"/>
      <c r="AF175" s="102"/>
    </row>
    <row r="176" spans="1:32" s="2" customFormat="1" ht="84.75" customHeight="1" x14ac:dyDescent="0.25">
      <c r="A176" s="19" t="s">
        <v>63</v>
      </c>
      <c r="B176" s="20">
        <f>B177</f>
        <v>9855.3029099999985</v>
      </c>
      <c r="C176" s="20">
        <f t="shared" ref="C176:AE176" si="181">C177</f>
        <v>4052.2520300000006</v>
      </c>
      <c r="D176" s="20">
        <f t="shared" si="181"/>
        <v>5159.5665300000001</v>
      </c>
      <c r="E176" s="20">
        <f t="shared" si="181"/>
        <v>2432.5051700000004</v>
      </c>
      <c r="F176" s="20">
        <f t="shared" si="181"/>
        <v>56.361881244094917</v>
      </c>
      <c r="G176" s="20">
        <f t="shared" si="181"/>
        <v>179.28144310929019</v>
      </c>
      <c r="H176" s="20">
        <f t="shared" si="181"/>
        <v>1745.893</v>
      </c>
      <c r="I176" s="20">
        <f t="shared" si="181"/>
        <v>460.18373000000003</v>
      </c>
      <c r="J176" s="20">
        <f t="shared" si="181"/>
        <v>2163.3799999999997</v>
      </c>
      <c r="K176" s="20">
        <f t="shared" si="181"/>
        <v>1558.21335</v>
      </c>
      <c r="L176" s="20">
        <f t="shared" si="181"/>
        <v>142.97902999999999</v>
      </c>
      <c r="M176" s="20">
        <f t="shared" si="181"/>
        <v>414.10809</v>
      </c>
      <c r="N176" s="20">
        <f t="shared" si="181"/>
        <v>520.30999999999995</v>
      </c>
      <c r="O176" s="20">
        <f t="shared" si="181"/>
        <v>0</v>
      </c>
      <c r="P176" s="20">
        <f t="shared" si="181"/>
        <v>334.30599999999998</v>
      </c>
      <c r="Q176" s="20">
        <f t="shared" si="181"/>
        <v>0</v>
      </c>
      <c r="R176" s="20">
        <f t="shared" si="181"/>
        <v>508.98899999999998</v>
      </c>
      <c r="S176" s="20">
        <f t="shared" si="181"/>
        <v>0</v>
      </c>
      <c r="T176" s="20">
        <f t="shared" si="181"/>
        <v>1046.8110000000001</v>
      </c>
      <c r="U176" s="20">
        <f t="shared" si="181"/>
        <v>0</v>
      </c>
      <c r="V176" s="20">
        <f t="shared" si="181"/>
        <v>511.13400000000001</v>
      </c>
      <c r="W176" s="20">
        <f t="shared" si="181"/>
        <v>0</v>
      </c>
      <c r="X176" s="20">
        <f t="shared" si="181"/>
        <v>625.50699999999995</v>
      </c>
      <c r="Y176" s="20">
        <f t="shared" si="181"/>
        <v>0</v>
      </c>
      <c r="Z176" s="20">
        <f t="shared" si="181"/>
        <v>761.65</v>
      </c>
      <c r="AA176" s="20">
        <f t="shared" si="181"/>
        <v>0</v>
      </c>
      <c r="AB176" s="20">
        <f t="shared" si="181"/>
        <v>401.08888000000002</v>
      </c>
      <c r="AC176" s="20">
        <f t="shared" si="181"/>
        <v>0</v>
      </c>
      <c r="AD176" s="20">
        <f t="shared" si="181"/>
        <v>1093.2550000000001</v>
      </c>
      <c r="AE176" s="20">
        <f t="shared" si="181"/>
        <v>0</v>
      </c>
      <c r="AF176" s="20"/>
    </row>
    <row r="177" spans="1:42" s="2" customFormat="1" ht="47.25" x14ac:dyDescent="0.25">
      <c r="A177" s="42" t="s">
        <v>64</v>
      </c>
      <c r="B177" s="43">
        <f>B179+B185</f>
        <v>9855.3029099999985</v>
      </c>
      <c r="C177" s="43">
        <f t="shared" ref="C177:AE177" si="182">C179+C185</f>
        <v>4052.2520300000006</v>
      </c>
      <c r="D177" s="43">
        <f t="shared" si="182"/>
        <v>5159.5665300000001</v>
      </c>
      <c r="E177" s="43">
        <f>E179+E185</f>
        <v>2432.5051700000004</v>
      </c>
      <c r="F177" s="43">
        <f t="shared" si="182"/>
        <v>56.361881244094917</v>
      </c>
      <c r="G177" s="43">
        <f t="shared" si="182"/>
        <v>179.28144310929019</v>
      </c>
      <c r="H177" s="43">
        <f t="shared" si="182"/>
        <v>1745.893</v>
      </c>
      <c r="I177" s="43">
        <f t="shared" si="182"/>
        <v>460.18373000000003</v>
      </c>
      <c r="J177" s="43">
        <f t="shared" si="182"/>
        <v>2163.3799999999997</v>
      </c>
      <c r="K177" s="43">
        <f t="shared" si="182"/>
        <v>1558.21335</v>
      </c>
      <c r="L177" s="43">
        <f t="shared" si="182"/>
        <v>142.97902999999999</v>
      </c>
      <c r="M177" s="43">
        <f t="shared" si="182"/>
        <v>414.10809</v>
      </c>
      <c r="N177" s="43">
        <f t="shared" si="182"/>
        <v>520.30999999999995</v>
      </c>
      <c r="O177" s="43">
        <f t="shared" si="182"/>
        <v>0</v>
      </c>
      <c r="P177" s="43">
        <f t="shared" si="182"/>
        <v>334.30599999999998</v>
      </c>
      <c r="Q177" s="43">
        <f t="shared" si="182"/>
        <v>0</v>
      </c>
      <c r="R177" s="43">
        <f t="shared" si="182"/>
        <v>508.98899999999998</v>
      </c>
      <c r="S177" s="43">
        <f t="shared" si="182"/>
        <v>0</v>
      </c>
      <c r="T177" s="43">
        <f t="shared" si="182"/>
        <v>1046.8110000000001</v>
      </c>
      <c r="U177" s="43">
        <f t="shared" si="182"/>
        <v>0</v>
      </c>
      <c r="V177" s="43">
        <f t="shared" si="182"/>
        <v>511.13400000000001</v>
      </c>
      <c r="W177" s="43">
        <f t="shared" si="182"/>
        <v>0</v>
      </c>
      <c r="X177" s="43">
        <f t="shared" si="182"/>
        <v>625.50699999999995</v>
      </c>
      <c r="Y177" s="43">
        <f t="shared" si="182"/>
        <v>0</v>
      </c>
      <c r="Z177" s="43">
        <f t="shared" si="182"/>
        <v>761.65</v>
      </c>
      <c r="AA177" s="43">
        <f t="shared" si="182"/>
        <v>0</v>
      </c>
      <c r="AB177" s="43">
        <f t="shared" si="182"/>
        <v>401.08888000000002</v>
      </c>
      <c r="AC177" s="43">
        <f t="shared" si="182"/>
        <v>0</v>
      </c>
      <c r="AD177" s="43">
        <f t="shared" si="182"/>
        <v>1093.2550000000001</v>
      </c>
      <c r="AE177" s="43">
        <f t="shared" si="182"/>
        <v>0</v>
      </c>
      <c r="AF177" s="43"/>
    </row>
    <row r="178" spans="1:42" s="2" customFormat="1" x14ac:dyDescent="0.25">
      <c r="A178" s="23" t="s">
        <v>20</v>
      </c>
      <c r="B178" s="24"/>
      <c r="C178" s="25"/>
      <c r="D178" s="25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7"/>
      <c r="AF178" s="28"/>
    </row>
    <row r="179" spans="1:42" s="2" customFormat="1" ht="53.25" customHeight="1" x14ac:dyDescent="0.25">
      <c r="A179" s="29" t="s">
        <v>65</v>
      </c>
      <c r="B179" s="30">
        <f t="shared" ref="B179:AE179" si="183">B180</f>
        <v>7619.5029099999992</v>
      </c>
      <c r="C179" s="30">
        <f t="shared" si="183"/>
        <v>3278.3420300000002</v>
      </c>
      <c r="D179" s="30">
        <f>D180</f>
        <v>4386.3</v>
      </c>
      <c r="E179" s="30">
        <f t="shared" si="183"/>
        <v>1659.23864</v>
      </c>
      <c r="F179" s="30">
        <f>E179/B179*100</f>
        <v>21.776205870626804</v>
      </c>
      <c r="G179" s="30">
        <f>E182/C182*100</f>
        <v>79.364588436266189</v>
      </c>
      <c r="H179" s="30">
        <f t="shared" si="183"/>
        <v>1264.239</v>
      </c>
      <c r="I179" s="30">
        <f t="shared" si="183"/>
        <v>31.850999999999999</v>
      </c>
      <c r="J179" s="30">
        <f t="shared" si="183"/>
        <v>1952.6889999999999</v>
      </c>
      <c r="K179" s="30">
        <f t="shared" si="183"/>
        <v>1296.30781</v>
      </c>
      <c r="L179" s="30">
        <f t="shared" si="183"/>
        <v>61.414029999999997</v>
      </c>
      <c r="M179" s="30">
        <f t="shared" si="183"/>
        <v>331.07983000000002</v>
      </c>
      <c r="N179" s="30">
        <f t="shared" si="183"/>
        <v>345.42199999999997</v>
      </c>
      <c r="O179" s="30">
        <f t="shared" si="183"/>
        <v>0</v>
      </c>
      <c r="P179" s="30">
        <f t="shared" si="183"/>
        <v>224.768</v>
      </c>
      <c r="Q179" s="30">
        <f t="shared" si="183"/>
        <v>0</v>
      </c>
      <c r="R179" s="30">
        <f t="shared" si="183"/>
        <v>347.10399999999998</v>
      </c>
      <c r="S179" s="30">
        <f t="shared" si="183"/>
        <v>0</v>
      </c>
      <c r="T179" s="30">
        <f t="shared" si="183"/>
        <v>673.59500000000003</v>
      </c>
      <c r="U179" s="30">
        <f t="shared" si="183"/>
        <v>0</v>
      </c>
      <c r="V179" s="30">
        <f t="shared" si="183"/>
        <v>425.24800000000005</v>
      </c>
      <c r="W179" s="30">
        <f t="shared" si="183"/>
        <v>0</v>
      </c>
      <c r="X179" s="30">
        <f t="shared" si="183"/>
        <v>554.84999999999991</v>
      </c>
      <c r="Y179" s="30">
        <f t="shared" si="183"/>
        <v>0</v>
      </c>
      <c r="Z179" s="30">
        <f t="shared" si="183"/>
        <v>595.21399999999994</v>
      </c>
      <c r="AA179" s="30">
        <f t="shared" si="183"/>
        <v>0</v>
      </c>
      <c r="AB179" s="30">
        <f t="shared" si="183"/>
        <v>312.68088</v>
      </c>
      <c r="AC179" s="30">
        <f t="shared" si="183"/>
        <v>0</v>
      </c>
      <c r="AD179" s="30">
        <f t="shared" si="183"/>
        <v>862.279</v>
      </c>
      <c r="AE179" s="30">
        <f t="shared" si="183"/>
        <v>0</v>
      </c>
      <c r="AF179" s="30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</row>
    <row r="180" spans="1:42" s="7" customFormat="1" x14ac:dyDescent="0.25">
      <c r="A180" s="52" t="s">
        <v>27</v>
      </c>
      <c r="B180" s="53">
        <f>B181+B182+B183+B184</f>
        <v>7619.5029099999992</v>
      </c>
      <c r="C180" s="53">
        <f t="shared" ref="C180:D180" si="184">C181+C182+C183+C184</f>
        <v>3278.3420300000002</v>
      </c>
      <c r="D180" s="53">
        <f t="shared" si="184"/>
        <v>4386.3</v>
      </c>
      <c r="E180" s="53">
        <f>E181+E182+E183+E184</f>
        <v>1659.23864</v>
      </c>
      <c r="F180" s="61">
        <f t="shared" ref="F180:F181" si="185">E180/B180*100</f>
        <v>21.776205870626804</v>
      </c>
      <c r="G180" s="53">
        <f t="shared" ref="G180:G181" si="186">E180/C180*100</f>
        <v>50.612127252628355</v>
      </c>
      <c r="H180" s="53">
        <f>H181+H182+H183+H184</f>
        <v>1264.239</v>
      </c>
      <c r="I180" s="53">
        <f t="shared" ref="I180:AE180" si="187">I181+I182+I183+I184</f>
        <v>31.850999999999999</v>
      </c>
      <c r="J180" s="53">
        <f t="shared" si="187"/>
        <v>1952.6889999999999</v>
      </c>
      <c r="K180" s="53">
        <f>K181+K182+K183+K184</f>
        <v>1296.30781</v>
      </c>
      <c r="L180" s="53">
        <f t="shared" si="187"/>
        <v>61.414029999999997</v>
      </c>
      <c r="M180" s="53">
        <f t="shared" si="187"/>
        <v>331.07983000000002</v>
      </c>
      <c r="N180" s="53">
        <f t="shared" si="187"/>
        <v>345.42199999999997</v>
      </c>
      <c r="O180" s="53">
        <f t="shared" si="187"/>
        <v>0</v>
      </c>
      <c r="P180" s="53">
        <f t="shared" si="187"/>
        <v>224.768</v>
      </c>
      <c r="Q180" s="53">
        <f t="shared" si="187"/>
        <v>0</v>
      </c>
      <c r="R180" s="53">
        <f t="shared" si="187"/>
        <v>347.10399999999998</v>
      </c>
      <c r="S180" s="53">
        <f t="shared" si="187"/>
        <v>0</v>
      </c>
      <c r="T180" s="53">
        <f t="shared" si="187"/>
        <v>673.59500000000003</v>
      </c>
      <c r="U180" s="53">
        <f t="shared" si="187"/>
        <v>0</v>
      </c>
      <c r="V180" s="53">
        <f t="shared" si="187"/>
        <v>425.24800000000005</v>
      </c>
      <c r="W180" s="53">
        <f t="shared" si="187"/>
        <v>0</v>
      </c>
      <c r="X180" s="53">
        <f t="shared" si="187"/>
        <v>554.84999999999991</v>
      </c>
      <c r="Y180" s="53">
        <f t="shared" si="187"/>
        <v>0</v>
      </c>
      <c r="Z180" s="53">
        <f t="shared" si="187"/>
        <v>595.21399999999994</v>
      </c>
      <c r="AA180" s="53">
        <f t="shared" si="187"/>
        <v>0</v>
      </c>
      <c r="AB180" s="53">
        <f t="shared" si="187"/>
        <v>312.68088</v>
      </c>
      <c r="AC180" s="53">
        <f t="shared" si="187"/>
        <v>0</v>
      </c>
      <c r="AD180" s="53">
        <f t="shared" si="187"/>
        <v>862.279</v>
      </c>
      <c r="AE180" s="53">
        <f t="shared" si="187"/>
        <v>0</v>
      </c>
      <c r="AF180" s="56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</row>
    <row r="181" spans="1:42" s="7" customFormat="1" x14ac:dyDescent="0.25">
      <c r="A181" s="57" t="s">
        <v>23</v>
      </c>
      <c r="B181" s="55">
        <f>H181+J181+L181+N181+P181+R181+T181+V181+X181+Z181+AB181+AD181</f>
        <v>4790.6029099999996</v>
      </c>
      <c r="C181" s="58">
        <f>H181+J181+L181</f>
        <v>1459.5350300000002</v>
      </c>
      <c r="D181" s="58">
        <v>2395.3000000000002</v>
      </c>
      <c r="E181" s="58">
        <f>I181+K181+M181+O181+Q181+S181+U181+W181+Y181+AA181+AC181+AE181</f>
        <v>215.74994999999998</v>
      </c>
      <c r="F181" s="54">
        <f t="shared" si="185"/>
        <v>4.5036074592957647</v>
      </c>
      <c r="G181" s="55">
        <f t="shared" si="186"/>
        <v>14.782101529964645</v>
      </c>
      <c r="H181" s="58">
        <v>1028.239</v>
      </c>
      <c r="I181" s="58">
        <v>0</v>
      </c>
      <c r="J181" s="58">
        <v>369.88900000000001</v>
      </c>
      <c r="K181" s="58">
        <v>0.20680999999999999</v>
      </c>
      <c r="L181" s="58">
        <v>61.407029999999999</v>
      </c>
      <c r="M181" s="58">
        <v>215.54313999999999</v>
      </c>
      <c r="N181" s="58">
        <v>345.37599999999998</v>
      </c>
      <c r="O181" s="58"/>
      <c r="P181" s="58">
        <v>224.67099999999999</v>
      </c>
      <c r="Q181" s="59"/>
      <c r="R181" s="58">
        <v>347.05399999999997</v>
      </c>
      <c r="S181" s="59"/>
      <c r="T181" s="58">
        <v>673.52300000000002</v>
      </c>
      <c r="U181" s="59"/>
      <c r="V181" s="58">
        <v>356.06200000000001</v>
      </c>
      <c r="W181" s="59"/>
      <c r="X181" s="58">
        <v>332.84699999999998</v>
      </c>
      <c r="Y181" s="59"/>
      <c r="Z181" s="58">
        <v>359.214</v>
      </c>
      <c r="AA181" s="59"/>
      <c r="AB181" s="58">
        <v>98.443879999999993</v>
      </c>
      <c r="AC181" s="59"/>
      <c r="AD181" s="58">
        <v>593.87699999999995</v>
      </c>
      <c r="AE181" s="60"/>
      <c r="AF181" s="56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</row>
    <row r="182" spans="1:42" s="7" customFormat="1" x14ac:dyDescent="0.25">
      <c r="A182" s="57" t="s">
        <v>22</v>
      </c>
      <c r="B182" s="55">
        <f>H182+J182+L182+N182+P182+R182+T182+V182+X182+Z182+AB182+AD182</f>
        <v>2828.9</v>
      </c>
      <c r="C182" s="58">
        <f>H182+J182+L182</f>
        <v>1818.807</v>
      </c>
      <c r="D182" s="58">
        <v>1991</v>
      </c>
      <c r="E182" s="58">
        <f>I182+K182+M182+O182+Q182+S182+U182+W182+Y182+AA182+AC182+AE182</f>
        <v>1443.4886900000001</v>
      </c>
      <c r="F182" s="54">
        <f>E182/B182*100</f>
        <v>51.026501113507017</v>
      </c>
      <c r="G182" s="55">
        <f>E182/C182*100</f>
        <v>79.364588436266189</v>
      </c>
      <c r="H182" s="58">
        <v>236</v>
      </c>
      <c r="I182" s="58">
        <v>31.850999999999999</v>
      </c>
      <c r="J182" s="58">
        <v>1582.8</v>
      </c>
      <c r="K182" s="58">
        <v>1296.1010000000001</v>
      </c>
      <c r="L182" s="58">
        <v>7.0000000000000001E-3</v>
      </c>
      <c r="M182" s="58">
        <v>115.53668999999999</v>
      </c>
      <c r="N182" s="58">
        <v>4.5999999999999999E-2</v>
      </c>
      <c r="O182" s="58"/>
      <c r="P182" s="58">
        <v>9.7000000000000003E-2</v>
      </c>
      <c r="Q182" s="59"/>
      <c r="R182" s="58">
        <v>0.05</v>
      </c>
      <c r="S182" s="59"/>
      <c r="T182" s="58">
        <v>7.1999999999999995E-2</v>
      </c>
      <c r="U182" s="59"/>
      <c r="V182" s="58">
        <v>69.186000000000007</v>
      </c>
      <c r="W182" s="59"/>
      <c r="X182" s="58">
        <v>222.00299999999999</v>
      </c>
      <c r="Y182" s="59"/>
      <c r="Z182" s="58">
        <v>236</v>
      </c>
      <c r="AA182" s="59"/>
      <c r="AB182" s="58">
        <v>214.23699999999999</v>
      </c>
      <c r="AC182" s="59"/>
      <c r="AD182" s="58">
        <v>268.40199999999999</v>
      </c>
      <c r="AE182" s="60"/>
      <c r="AF182" s="56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</row>
    <row r="183" spans="1:42" s="7" customFormat="1" x14ac:dyDescent="0.25">
      <c r="A183" s="57" t="s">
        <v>21</v>
      </c>
      <c r="B183" s="55">
        <f t="shared" ref="B183:B184" si="188">H183+J183+L183+N183+P183+R183+T183+V183+X183+Z183+AB183+AD183</f>
        <v>0</v>
      </c>
      <c r="C183" s="58">
        <f t="shared" ref="C183:C184" si="189">H183+J183</f>
        <v>0</v>
      </c>
      <c r="D183" s="58">
        <v>0</v>
      </c>
      <c r="E183" s="58">
        <f t="shared" ref="E183:E184" si="190">I183+K183+M183+O183+Q183+S183+U183+W183+Y183+AA183+AC183+AE183</f>
        <v>0</v>
      </c>
      <c r="F183" s="54">
        <v>0</v>
      </c>
      <c r="G183" s="55">
        <v>0</v>
      </c>
      <c r="H183" s="58">
        <v>0</v>
      </c>
      <c r="I183" s="58">
        <v>0</v>
      </c>
      <c r="J183" s="58">
        <v>0</v>
      </c>
      <c r="K183" s="58">
        <v>0</v>
      </c>
      <c r="L183" s="58">
        <v>0</v>
      </c>
      <c r="M183" s="58">
        <v>0</v>
      </c>
      <c r="N183" s="58">
        <v>0</v>
      </c>
      <c r="O183" s="58"/>
      <c r="P183" s="58">
        <v>0</v>
      </c>
      <c r="Q183" s="58"/>
      <c r="R183" s="58">
        <v>0</v>
      </c>
      <c r="S183" s="58"/>
      <c r="T183" s="58">
        <v>0</v>
      </c>
      <c r="U183" s="58"/>
      <c r="V183" s="58">
        <v>0</v>
      </c>
      <c r="W183" s="58"/>
      <c r="X183" s="58">
        <v>0</v>
      </c>
      <c r="Y183" s="58"/>
      <c r="Z183" s="58">
        <v>0</v>
      </c>
      <c r="AA183" s="58"/>
      <c r="AB183" s="58">
        <v>0</v>
      </c>
      <c r="AC183" s="58"/>
      <c r="AD183" s="58">
        <v>0</v>
      </c>
      <c r="AE183" s="60"/>
      <c r="AF183" s="56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</row>
    <row r="184" spans="1:42" s="7" customFormat="1" x14ac:dyDescent="0.25">
      <c r="A184" s="57" t="s">
        <v>24</v>
      </c>
      <c r="B184" s="55">
        <f t="shared" si="188"/>
        <v>0</v>
      </c>
      <c r="C184" s="58">
        <f t="shared" si="189"/>
        <v>0</v>
      </c>
      <c r="D184" s="58">
        <v>0</v>
      </c>
      <c r="E184" s="58">
        <f t="shared" si="190"/>
        <v>0</v>
      </c>
      <c r="F184" s="54">
        <v>0</v>
      </c>
      <c r="G184" s="55">
        <v>0</v>
      </c>
      <c r="H184" s="58">
        <v>0</v>
      </c>
      <c r="I184" s="58">
        <v>0</v>
      </c>
      <c r="J184" s="58">
        <v>0</v>
      </c>
      <c r="K184" s="58">
        <v>0</v>
      </c>
      <c r="L184" s="58">
        <v>0</v>
      </c>
      <c r="M184" s="58">
        <v>0</v>
      </c>
      <c r="N184" s="58">
        <v>0</v>
      </c>
      <c r="O184" s="58"/>
      <c r="P184" s="58">
        <v>0</v>
      </c>
      <c r="Q184" s="59"/>
      <c r="R184" s="58">
        <v>0</v>
      </c>
      <c r="S184" s="59"/>
      <c r="T184" s="58">
        <v>0</v>
      </c>
      <c r="U184" s="59"/>
      <c r="V184" s="58">
        <v>0</v>
      </c>
      <c r="W184" s="59"/>
      <c r="X184" s="58">
        <v>0</v>
      </c>
      <c r="Y184" s="59"/>
      <c r="Z184" s="58">
        <v>0</v>
      </c>
      <c r="AA184" s="59"/>
      <c r="AB184" s="58">
        <v>0</v>
      </c>
      <c r="AC184" s="59"/>
      <c r="AD184" s="58">
        <v>0</v>
      </c>
      <c r="AE184" s="60"/>
      <c r="AF184" s="56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</row>
    <row r="185" spans="1:42" s="2" customFormat="1" ht="87" customHeight="1" x14ac:dyDescent="0.25">
      <c r="A185" s="29" t="s">
        <v>66</v>
      </c>
      <c r="B185" s="30">
        <f t="shared" ref="B185:AE185" si="191">B186</f>
        <v>2235.7999999999997</v>
      </c>
      <c r="C185" s="30">
        <f t="shared" si="191"/>
        <v>773.91000000000008</v>
      </c>
      <c r="D185" s="30">
        <f t="shared" si="191"/>
        <v>773.2665300000001</v>
      </c>
      <c r="E185" s="30">
        <f t="shared" si="191"/>
        <v>773.2665300000001</v>
      </c>
      <c r="F185" s="30">
        <f>E185/B185*100</f>
        <v>34.585675373468113</v>
      </c>
      <c r="G185" s="30">
        <f>E185*100/C185</f>
        <v>99.916854673023991</v>
      </c>
      <c r="H185" s="30">
        <f t="shared" si="191"/>
        <v>481.654</v>
      </c>
      <c r="I185" s="30">
        <f t="shared" si="191"/>
        <v>428.33273000000003</v>
      </c>
      <c r="J185" s="30">
        <f t="shared" si="191"/>
        <v>210.691</v>
      </c>
      <c r="K185" s="30">
        <f t="shared" si="191"/>
        <v>261.90553999999997</v>
      </c>
      <c r="L185" s="30">
        <f t="shared" si="191"/>
        <v>81.564999999999998</v>
      </c>
      <c r="M185" s="30">
        <f t="shared" si="191"/>
        <v>83.028260000000003</v>
      </c>
      <c r="N185" s="30">
        <f t="shared" si="191"/>
        <v>174.88800000000001</v>
      </c>
      <c r="O185" s="30">
        <f t="shared" si="191"/>
        <v>0</v>
      </c>
      <c r="P185" s="30">
        <f t="shared" si="191"/>
        <v>109.538</v>
      </c>
      <c r="Q185" s="30">
        <f t="shared" si="191"/>
        <v>0</v>
      </c>
      <c r="R185" s="30">
        <f t="shared" si="191"/>
        <v>161.88499999999999</v>
      </c>
      <c r="S185" s="30">
        <f t="shared" si="191"/>
        <v>0</v>
      </c>
      <c r="T185" s="30">
        <f t="shared" si="191"/>
        <v>373.21600000000001</v>
      </c>
      <c r="U185" s="30">
        <f t="shared" si="191"/>
        <v>0</v>
      </c>
      <c r="V185" s="30">
        <f t="shared" si="191"/>
        <v>85.885999999999996</v>
      </c>
      <c r="W185" s="30">
        <f t="shared" si="191"/>
        <v>0</v>
      </c>
      <c r="X185" s="30">
        <f t="shared" si="191"/>
        <v>70.656999999999996</v>
      </c>
      <c r="Y185" s="30">
        <f t="shared" si="191"/>
        <v>0</v>
      </c>
      <c r="Z185" s="30">
        <f t="shared" si="191"/>
        <v>166.43600000000001</v>
      </c>
      <c r="AA185" s="30">
        <f t="shared" si="191"/>
        <v>0</v>
      </c>
      <c r="AB185" s="30">
        <f t="shared" si="191"/>
        <v>88.408000000000001</v>
      </c>
      <c r="AC185" s="30">
        <f t="shared" si="191"/>
        <v>0</v>
      </c>
      <c r="AD185" s="30">
        <f t="shared" si="191"/>
        <v>230.976</v>
      </c>
      <c r="AE185" s="30">
        <f t="shared" si="191"/>
        <v>0</v>
      </c>
      <c r="AF185" s="30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</row>
    <row r="186" spans="1:42" s="7" customFormat="1" x14ac:dyDescent="0.25">
      <c r="A186" s="52" t="s">
        <v>27</v>
      </c>
      <c r="B186" s="53">
        <f>B187+B188+B189+B190</f>
        <v>2235.7999999999997</v>
      </c>
      <c r="C186" s="53">
        <f t="shared" ref="C186:E186" si="192">C187+C188+C189+C190</f>
        <v>773.91000000000008</v>
      </c>
      <c r="D186" s="53">
        <f t="shared" si="192"/>
        <v>773.2665300000001</v>
      </c>
      <c r="E186" s="53">
        <f t="shared" si="192"/>
        <v>773.2665300000001</v>
      </c>
      <c r="F186" s="61">
        <f>E186/B186*100</f>
        <v>34.585675373468113</v>
      </c>
      <c r="G186" s="53">
        <f>E186/C186*100</f>
        <v>99.916854673024005</v>
      </c>
      <c r="H186" s="53">
        <f>H187+H188+H189+H190</f>
        <v>481.654</v>
      </c>
      <c r="I186" s="53">
        <f t="shared" ref="I186:AE186" si="193">I187+I188+I189+I190</f>
        <v>428.33273000000003</v>
      </c>
      <c r="J186" s="53">
        <f t="shared" si="193"/>
        <v>210.691</v>
      </c>
      <c r="K186" s="53">
        <f t="shared" si="193"/>
        <v>261.90553999999997</v>
      </c>
      <c r="L186" s="53">
        <f>L187+L188+L189+L190</f>
        <v>81.564999999999998</v>
      </c>
      <c r="M186" s="53">
        <f t="shared" si="193"/>
        <v>83.028260000000003</v>
      </c>
      <c r="N186" s="53">
        <f t="shared" si="193"/>
        <v>174.88800000000001</v>
      </c>
      <c r="O186" s="53">
        <f t="shared" si="193"/>
        <v>0</v>
      </c>
      <c r="P186" s="53">
        <f t="shared" si="193"/>
        <v>109.538</v>
      </c>
      <c r="Q186" s="53">
        <f t="shared" si="193"/>
        <v>0</v>
      </c>
      <c r="R186" s="53">
        <f t="shared" si="193"/>
        <v>161.88499999999999</v>
      </c>
      <c r="S186" s="53">
        <f t="shared" si="193"/>
        <v>0</v>
      </c>
      <c r="T186" s="53">
        <f t="shared" si="193"/>
        <v>373.21600000000001</v>
      </c>
      <c r="U186" s="53">
        <f t="shared" si="193"/>
        <v>0</v>
      </c>
      <c r="V186" s="53">
        <f t="shared" si="193"/>
        <v>85.885999999999996</v>
      </c>
      <c r="W186" s="53">
        <f t="shared" si="193"/>
        <v>0</v>
      </c>
      <c r="X186" s="53">
        <f t="shared" si="193"/>
        <v>70.656999999999996</v>
      </c>
      <c r="Y186" s="53">
        <f t="shared" si="193"/>
        <v>0</v>
      </c>
      <c r="Z186" s="53">
        <f t="shared" si="193"/>
        <v>166.43600000000001</v>
      </c>
      <c r="AA186" s="53">
        <f t="shared" si="193"/>
        <v>0</v>
      </c>
      <c r="AB186" s="53">
        <f t="shared" si="193"/>
        <v>88.408000000000001</v>
      </c>
      <c r="AC186" s="53">
        <f t="shared" si="193"/>
        <v>0</v>
      </c>
      <c r="AD186" s="53">
        <f t="shared" si="193"/>
        <v>230.976</v>
      </c>
      <c r="AE186" s="53">
        <f t="shared" si="193"/>
        <v>0</v>
      </c>
      <c r="AF186" s="56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</row>
    <row r="187" spans="1:42" s="7" customFormat="1" x14ac:dyDescent="0.25">
      <c r="A187" s="57" t="s">
        <v>23</v>
      </c>
      <c r="B187" s="55">
        <f>H187+J187+L187+N187+P187+R187+T187+V187+X187+Z187+AB187+AD187</f>
        <v>0</v>
      </c>
      <c r="C187" s="58">
        <f>H187+J187</f>
        <v>0</v>
      </c>
      <c r="D187" s="58">
        <v>0</v>
      </c>
      <c r="E187" s="58">
        <f>I187+K187+M187+O187+Q187+S187+U187+W187+Y187+AA187+AC187+AE187</f>
        <v>0</v>
      </c>
      <c r="F187" s="54">
        <v>0</v>
      </c>
      <c r="G187" s="55">
        <v>0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58">
        <v>0</v>
      </c>
      <c r="N187" s="58">
        <v>0</v>
      </c>
      <c r="O187" s="59"/>
      <c r="P187" s="58">
        <v>0</v>
      </c>
      <c r="Q187" s="59"/>
      <c r="R187" s="58">
        <v>0</v>
      </c>
      <c r="S187" s="59"/>
      <c r="T187" s="58">
        <v>0</v>
      </c>
      <c r="U187" s="59"/>
      <c r="V187" s="58">
        <v>0</v>
      </c>
      <c r="W187" s="59"/>
      <c r="X187" s="58">
        <v>0</v>
      </c>
      <c r="Y187" s="59"/>
      <c r="Z187" s="58">
        <v>0</v>
      </c>
      <c r="AA187" s="59"/>
      <c r="AB187" s="58">
        <v>0</v>
      </c>
      <c r="AC187" s="59"/>
      <c r="AD187" s="58">
        <v>0</v>
      </c>
      <c r="AE187" s="60"/>
      <c r="AF187" s="56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</row>
    <row r="188" spans="1:42" s="7" customFormat="1" x14ac:dyDescent="0.25">
      <c r="A188" s="57" t="s">
        <v>22</v>
      </c>
      <c r="B188" s="55">
        <f>H188+J188+L188+N188+P188+R188+T188+V188+X188+Z188+AB188+AD188</f>
        <v>0</v>
      </c>
      <c r="C188" s="58">
        <f t="shared" ref="C188" si="194">H188+J188</f>
        <v>0</v>
      </c>
      <c r="D188" s="58">
        <v>0</v>
      </c>
      <c r="E188" s="58">
        <f t="shared" ref="E188:E190" si="195">I188+K188+M188+O188+Q188+S188+U188+W188+Y188+AA188+AC188+AE188</f>
        <v>0</v>
      </c>
      <c r="F188" s="54">
        <v>0</v>
      </c>
      <c r="G188" s="55">
        <v>0</v>
      </c>
      <c r="H188" s="58">
        <v>0</v>
      </c>
      <c r="I188" s="58">
        <v>0</v>
      </c>
      <c r="J188" s="58">
        <v>0</v>
      </c>
      <c r="K188" s="58">
        <v>0</v>
      </c>
      <c r="L188" s="58">
        <v>0</v>
      </c>
      <c r="M188" s="58">
        <v>0</v>
      </c>
      <c r="N188" s="58">
        <v>0</v>
      </c>
      <c r="O188" s="59"/>
      <c r="P188" s="58">
        <v>0</v>
      </c>
      <c r="Q188" s="59"/>
      <c r="R188" s="58">
        <v>0</v>
      </c>
      <c r="S188" s="59"/>
      <c r="T188" s="58">
        <v>0</v>
      </c>
      <c r="U188" s="59"/>
      <c r="V188" s="58">
        <v>0</v>
      </c>
      <c r="W188" s="59"/>
      <c r="X188" s="58">
        <v>0</v>
      </c>
      <c r="Y188" s="59"/>
      <c r="Z188" s="58">
        <v>0</v>
      </c>
      <c r="AA188" s="59"/>
      <c r="AB188" s="58">
        <v>0</v>
      </c>
      <c r="AC188" s="59"/>
      <c r="AD188" s="58">
        <v>0</v>
      </c>
      <c r="AE188" s="60"/>
      <c r="AF188" s="56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</row>
    <row r="189" spans="1:42" s="7" customFormat="1" x14ac:dyDescent="0.25">
      <c r="A189" s="57" t="s">
        <v>21</v>
      </c>
      <c r="B189" s="55">
        <f t="shared" ref="B189:B190" si="196">H189+J189+L189+N189+P189+R189+T189+V189+X189+Z189+AB189+AD189</f>
        <v>2235.7999999999997</v>
      </c>
      <c r="C189" s="58">
        <f>H189+J189+L189</f>
        <v>773.91000000000008</v>
      </c>
      <c r="D189" s="58">
        <f>E189</f>
        <v>773.2665300000001</v>
      </c>
      <c r="E189" s="58">
        <f t="shared" si="195"/>
        <v>773.2665300000001</v>
      </c>
      <c r="F189" s="54">
        <f t="shared" ref="F189" si="197">E189/B189*100</f>
        <v>34.585675373468113</v>
      </c>
      <c r="G189" s="55">
        <f t="shared" ref="G189" si="198">E189/C189*100</f>
        <v>99.916854673024005</v>
      </c>
      <c r="H189" s="58">
        <v>481.654</v>
      </c>
      <c r="I189" s="58">
        <v>428.33273000000003</v>
      </c>
      <c r="J189" s="58">
        <v>210.691</v>
      </c>
      <c r="K189" s="58">
        <v>261.90553999999997</v>
      </c>
      <c r="L189" s="58">
        <v>81.564999999999998</v>
      </c>
      <c r="M189" s="58">
        <v>83.028260000000003</v>
      </c>
      <c r="N189" s="58">
        <v>174.88800000000001</v>
      </c>
      <c r="O189" s="58"/>
      <c r="P189" s="58">
        <v>109.538</v>
      </c>
      <c r="Q189" s="58"/>
      <c r="R189" s="58">
        <v>161.88499999999999</v>
      </c>
      <c r="S189" s="58"/>
      <c r="T189" s="58">
        <v>373.21600000000001</v>
      </c>
      <c r="U189" s="58"/>
      <c r="V189" s="58">
        <v>85.885999999999996</v>
      </c>
      <c r="W189" s="58"/>
      <c r="X189" s="58">
        <v>70.656999999999996</v>
      </c>
      <c r="Y189" s="58"/>
      <c r="Z189" s="58">
        <v>166.43600000000001</v>
      </c>
      <c r="AA189" s="58"/>
      <c r="AB189" s="58">
        <v>88.408000000000001</v>
      </c>
      <c r="AC189" s="58"/>
      <c r="AD189" s="58">
        <v>230.976</v>
      </c>
      <c r="AE189" s="60"/>
      <c r="AF189" s="56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</row>
    <row r="190" spans="1:42" s="7" customFormat="1" x14ac:dyDescent="0.25">
      <c r="A190" s="57" t="s">
        <v>24</v>
      </c>
      <c r="B190" s="55">
        <f t="shared" si="196"/>
        <v>0</v>
      </c>
      <c r="C190" s="58">
        <f t="shared" ref="C190" si="199">H190+J190</f>
        <v>0</v>
      </c>
      <c r="D190" s="58">
        <v>0</v>
      </c>
      <c r="E190" s="58">
        <f t="shared" si="195"/>
        <v>0</v>
      </c>
      <c r="F190" s="54">
        <v>0</v>
      </c>
      <c r="G190" s="55">
        <v>0</v>
      </c>
      <c r="H190" s="58">
        <v>0</v>
      </c>
      <c r="I190" s="58">
        <v>0</v>
      </c>
      <c r="J190" s="58">
        <v>0</v>
      </c>
      <c r="K190" s="58">
        <v>0</v>
      </c>
      <c r="L190" s="58">
        <v>0</v>
      </c>
      <c r="M190" s="58">
        <v>0</v>
      </c>
      <c r="N190" s="58">
        <v>0</v>
      </c>
      <c r="O190" s="59"/>
      <c r="P190" s="58">
        <v>0</v>
      </c>
      <c r="Q190" s="59"/>
      <c r="R190" s="58">
        <v>0</v>
      </c>
      <c r="S190" s="59"/>
      <c r="T190" s="58">
        <v>0</v>
      </c>
      <c r="U190" s="59"/>
      <c r="V190" s="58">
        <v>0</v>
      </c>
      <c r="W190" s="59"/>
      <c r="X190" s="58">
        <v>0</v>
      </c>
      <c r="Y190" s="59"/>
      <c r="Z190" s="58">
        <v>0</v>
      </c>
      <c r="AA190" s="59"/>
      <c r="AB190" s="58">
        <v>0</v>
      </c>
      <c r="AC190" s="59"/>
      <c r="AD190" s="58">
        <v>0</v>
      </c>
      <c r="AE190" s="60"/>
      <c r="AF190" s="56"/>
    </row>
    <row r="191" spans="1:42" s="1" customFormat="1" x14ac:dyDescent="0.25">
      <c r="A191" s="31" t="s">
        <v>25</v>
      </c>
      <c r="B191" s="62">
        <f>B6+B123+B176</f>
        <v>17103.295529999999</v>
      </c>
      <c r="C191" s="62">
        <f t="shared" ref="C191:AE191" si="200">C6+C123+C176</f>
        <v>5995.091550000001</v>
      </c>
      <c r="D191" s="62">
        <f t="shared" si="200"/>
        <v>6941.2925299999997</v>
      </c>
      <c r="E191" s="62">
        <f t="shared" si="200"/>
        <v>3948.0302300000003</v>
      </c>
      <c r="F191" s="61">
        <f>E191/B191*100</f>
        <v>23.083447415587049</v>
      </c>
      <c r="G191" s="53">
        <f>E191/C191*100</f>
        <v>65.854377653332079</v>
      </c>
      <c r="H191" s="62">
        <f t="shared" si="200"/>
        <v>2415.3090000000002</v>
      </c>
      <c r="I191" s="62">
        <f t="shared" si="200"/>
        <v>1032.4857299999999</v>
      </c>
      <c r="J191" s="62">
        <f t="shared" si="200"/>
        <v>2545.3069999999998</v>
      </c>
      <c r="K191" s="62">
        <f t="shared" si="200"/>
        <v>1926.1613499999999</v>
      </c>
      <c r="L191" s="62">
        <f t="shared" si="200"/>
        <v>1034.4755500000001</v>
      </c>
      <c r="M191" s="62">
        <f t="shared" si="200"/>
        <v>989.38315000000011</v>
      </c>
      <c r="N191" s="62">
        <f t="shared" si="200"/>
        <v>1210.326</v>
      </c>
      <c r="O191" s="62">
        <f t="shared" si="200"/>
        <v>0</v>
      </c>
      <c r="P191" s="62">
        <f t="shared" si="200"/>
        <v>985.69200000000001</v>
      </c>
      <c r="Q191" s="62">
        <f t="shared" si="200"/>
        <v>0</v>
      </c>
      <c r="R191" s="62">
        <f t="shared" si="200"/>
        <v>923.93599999999992</v>
      </c>
      <c r="S191" s="62">
        <f t="shared" si="200"/>
        <v>0</v>
      </c>
      <c r="T191" s="62">
        <f t="shared" si="200"/>
        <v>1748.2661600000001</v>
      </c>
      <c r="U191" s="62">
        <f t="shared" si="200"/>
        <v>0</v>
      </c>
      <c r="V191" s="62">
        <f t="shared" si="200"/>
        <v>760.55899999999997</v>
      </c>
      <c r="W191" s="62">
        <f t="shared" si="200"/>
        <v>0</v>
      </c>
      <c r="X191" s="62">
        <f t="shared" si="200"/>
        <v>889.88599999999997</v>
      </c>
      <c r="Y191" s="62">
        <f t="shared" si="200"/>
        <v>0</v>
      </c>
      <c r="Z191" s="62">
        <f t="shared" si="200"/>
        <v>1350.5120000000002</v>
      </c>
      <c r="AA191" s="62">
        <f t="shared" si="200"/>
        <v>0</v>
      </c>
      <c r="AB191" s="62">
        <f t="shared" si="200"/>
        <v>1361.6452200000001</v>
      </c>
      <c r="AC191" s="62">
        <f t="shared" si="200"/>
        <v>0</v>
      </c>
      <c r="AD191" s="62">
        <f t="shared" si="200"/>
        <v>1877.3816000000002</v>
      </c>
      <c r="AE191" s="62">
        <f t="shared" si="200"/>
        <v>0</v>
      </c>
      <c r="AF191" s="28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s="2" customFormat="1" x14ac:dyDescent="0.25">
      <c r="A192" s="23" t="s">
        <v>23</v>
      </c>
      <c r="B192" s="63">
        <f>B11+B17+B23+B31+B37+B43+B51+B57+B63+B69+B77+B83+B89+B95+B101+B107+B113+B119+B128+B134+B140+B146+B154+B160+B166+B172+B181+B187</f>
        <v>4790.6029099999996</v>
      </c>
      <c r="C192" s="63">
        <f>C11+C17+C23+C31+C37+C43+C51+C57+C63+C69+C77+C83+C89+C95+C101+C107+C113+C119+C128+C134+C140+C146+C154+C160+C166+C172+C181+C187</f>
        <v>1459.5350300000002</v>
      </c>
      <c r="D192" s="63">
        <f t="shared" ref="D192:AE195" si="201">D11+D17+D23+D31+D37+D43+D51+D57+D63+D69+D77+D83+D89+D95+D101+D107+D113+D119+D128+D134+D140+D146+D154+D160+D166+D172+D181+D187</f>
        <v>2395.3000000000002</v>
      </c>
      <c r="E192" s="63">
        <f t="shared" si="201"/>
        <v>215.74994999999998</v>
      </c>
      <c r="F192" s="54">
        <f>E192/B192*100</f>
        <v>4.5036074592957647</v>
      </c>
      <c r="G192" s="55">
        <f>E192/C192*100</f>
        <v>14.782101529964645</v>
      </c>
      <c r="H192" s="63">
        <f t="shared" si="201"/>
        <v>1028.239</v>
      </c>
      <c r="I192" s="63">
        <f t="shared" si="201"/>
        <v>0</v>
      </c>
      <c r="J192" s="63">
        <f t="shared" si="201"/>
        <v>369.88900000000001</v>
      </c>
      <c r="K192" s="63">
        <f t="shared" si="201"/>
        <v>0.20680999999999999</v>
      </c>
      <c r="L192" s="63">
        <f t="shared" si="201"/>
        <v>61.407029999999999</v>
      </c>
      <c r="M192" s="63">
        <f t="shared" si="201"/>
        <v>215.54313999999999</v>
      </c>
      <c r="N192" s="63">
        <f t="shared" si="201"/>
        <v>345.37599999999998</v>
      </c>
      <c r="O192" s="63">
        <f t="shared" si="201"/>
        <v>0</v>
      </c>
      <c r="P192" s="63">
        <f t="shared" si="201"/>
        <v>224.67099999999999</v>
      </c>
      <c r="Q192" s="63">
        <f t="shared" si="201"/>
        <v>0</v>
      </c>
      <c r="R192" s="63">
        <f t="shared" si="201"/>
        <v>347.05399999999997</v>
      </c>
      <c r="S192" s="63">
        <f t="shared" si="201"/>
        <v>0</v>
      </c>
      <c r="T192" s="63">
        <f t="shared" si="201"/>
        <v>673.52300000000002</v>
      </c>
      <c r="U192" s="63">
        <f t="shared" si="201"/>
        <v>0</v>
      </c>
      <c r="V192" s="63">
        <f t="shared" si="201"/>
        <v>356.06200000000001</v>
      </c>
      <c r="W192" s="63">
        <f t="shared" si="201"/>
        <v>0</v>
      </c>
      <c r="X192" s="63">
        <f t="shared" si="201"/>
        <v>332.84699999999998</v>
      </c>
      <c r="Y192" s="63">
        <f t="shared" si="201"/>
        <v>0</v>
      </c>
      <c r="Z192" s="63">
        <f t="shared" si="201"/>
        <v>359.214</v>
      </c>
      <c r="AA192" s="63">
        <f t="shared" si="201"/>
        <v>0</v>
      </c>
      <c r="AB192" s="63">
        <f t="shared" si="201"/>
        <v>98.443879999999993</v>
      </c>
      <c r="AC192" s="63">
        <f t="shared" si="201"/>
        <v>0</v>
      </c>
      <c r="AD192" s="63">
        <f t="shared" si="201"/>
        <v>593.87699999999995</v>
      </c>
      <c r="AE192" s="63">
        <f t="shared" si="201"/>
        <v>0</v>
      </c>
      <c r="AF192" s="28"/>
    </row>
    <row r="193" spans="1:33" s="2" customFormat="1" x14ac:dyDescent="0.25">
      <c r="A193" s="23" t="s">
        <v>22</v>
      </c>
      <c r="B193" s="63">
        <f t="shared" ref="B193:Q195" si="202">B12+B18+B24+B32+B38+B44+B52+B58+B64+B70+B78+B84+B90+B96+B102+B108+B114+B120+B129+B135+B141+B147+B155+B161+B167+B173+B182+B188</f>
        <v>6456.6976199999999</v>
      </c>
      <c r="C193" s="63">
        <f t="shared" si="202"/>
        <v>2887.3725199999999</v>
      </c>
      <c r="D193" s="63">
        <f t="shared" si="202"/>
        <v>3059</v>
      </c>
      <c r="E193" s="63">
        <f t="shared" si="202"/>
        <v>2414.5957500000004</v>
      </c>
      <c r="F193" s="54">
        <f>E193/B193*100</f>
        <v>37.396760574951635</v>
      </c>
      <c r="G193" s="55">
        <f>E193/C193*100</f>
        <v>83.626055636215597</v>
      </c>
      <c r="H193" s="63">
        <f t="shared" si="202"/>
        <v>879.53399999999999</v>
      </c>
      <c r="I193" s="63">
        <f t="shared" si="202"/>
        <v>578.27099999999996</v>
      </c>
      <c r="J193" s="63">
        <f t="shared" si="202"/>
        <v>1871.4759999999999</v>
      </c>
      <c r="K193" s="63">
        <f t="shared" si="202"/>
        <v>1598.181</v>
      </c>
      <c r="L193" s="63">
        <f t="shared" si="202"/>
        <v>136.36252000000002</v>
      </c>
      <c r="M193" s="63">
        <f t="shared" si="202"/>
        <v>238.14375000000001</v>
      </c>
      <c r="N193" s="63">
        <f t="shared" si="202"/>
        <v>330.77100000000002</v>
      </c>
      <c r="O193" s="63">
        <f t="shared" si="202"/>
        <v>0</v>
      </c>
      <c r="P193" s="63">
        <f t="shared" si="202"/>
        <v>390.41999999999996</v>
      </c>
      <c r="Q193" s="63">
        <f t="shared" si="202"/>
        <v>0</v>
      </c>
      <c r="R193" s="63">
        <f t="shared" si="201"/>
        <v>282.11400000000003</v>
      </c>
      <c r="S193" s="63">
        <f t="shared" si="201"/>
        <v>0</v>
      </c>
      <c r="T193" s="63">
        <f t="shared" si="201"/>
        <v>480.49416000000002</v>
      </c>
      <c r="U193" s="63">
        <f t="shared" si="201"/>
        <v>0</v>
      </c>
      <c r="V193" s="63">
        <f t="shared" si="201"/>
        <v>195.11</v>
      </c>
      <c r="W193" s="63">
        <f t="shared" si="201"/>
        <v>0</v>
      </c>
      <c r="X193" s="63">
        <f t="shared" si="201"/>
        <v>338.03899999999999</v>
      </c>
      <c r="Y193" s="63">
        <f t="shared" si="201"/>
        <v>0</v>
      </c>
      <c r="Z193" s="63">
        <f t="shared" si="201"/>
        <v>543.471</v>
      </c>
      <c r="AA193" s="63">
        <f t="shared" si="201"/>
        <v>0</v>
      </c>
      <c r="AB193" s="63">
        <f t="shared" si="201"/>
        <v>348.11034000000001</v>
      </c>
      <c r="AC193" s="63">
        <f t="shared" si="201"/>
        <v>0</v>
      </c>
      <c r="AD193" s="63">
        <f t="shared" si="201"/>
        <v>660.79559999999992</v>
      </c>
      <c r="AE193" s="63">
        <f t="shared" si="201"/>
        <v>0</v>
      </c>
      <c r="AF193" s="28"/>
    </row>
    <row r="194" spans="1:33" s="2" customFormat="1" x14ac:dyDescent="0.25">
      <c r="A194" s="23" t="s">
        <v>21</v>
      </c>
      <c r="B194" s="63">
        <f t="shared" si="202"/>
        <v>5855.994999999999</v>
      </c>
      <c r="C194" s="63">
        <f>C13+C19+C25+C33+C39+C45+C53+C59+C65+C71+C79+C85+C91+C97+C103+C109+C115+C121+C130+C136+C142+C148+C156+C162+C168+C174+C183+C189</f>
        <v>1648.1840000000002</v>
      </c>
      <c r="D194" s="63">
        <f t="shared" si="202"/>
        <v>1486.99253</v>
      </c>
      <c r="E194" s="63">
        <f t="shared" si="202"/>
        <v>1317.68453</v>
      </c>
      <c r="F194" s="54">
        <f>E194/B194*100</f>
        <v>22.501462689090417</v>
      </c>
      <c r="G194" s="55">
        <f>E194/C194*100</f>
        <v>79.947659363274965</v>
      </c>
      <c r="H194" s="63">
        <f t="shared" si="202"/>
        <v>507.536</v>
      </c>
      <c r="I194" s="63">
        <f t="shared" si="202"/>
        <v>454.21473000000003</v>
      </c>
      <c r="J194" s="63">
        <f t="shared" si="202"/>
        <v>303.94200000000001</v>
      </c>
      <c r="K194" s="63">
        <f t="shared" si="202"/>
        <v>327.77353999999997</v>
      </c>
      <c r="L194" s="63">
        <f t="shared" si="202"/>
        <v>836.70600000000013</v>
      </c>
      <c r="M194" s="63">
        <f t="shared" si="202"/>
        <v>535.69625999999994</v>
      </c>
      <c r="N194" s="63">
        <f t="shared" si="202"/>
        <v>534.17899999999997</v>
      </c>
      <c r="O194" s="63">
        <f t="shared" si="202"/>
        <v>0</v>
      </c>
      <c r="P194" s="63">
        <f t="shared" si="202"/>
        <v>370.601</v>
      </c>
      <c r="Q194" s="63">
        <f t="shared" si="202"/>
        <v>0</v>
      </c>
      <c r="R194" s="63">
        <f t="shared" si="201"/>
        <v>294.76800000000003</v>
      </c>
      <c r="S194" s="63">
        <f t="shared" si="201"/>
        <v>0</v>
      </c>
      <c r="T194" s="63">
        <f t="shared" si="201"/>
        <v>594.24900000000002</v>
      </c>
      <c r="U194" s="63">
        <f t="shared" si="201"/>
        <v>0</v>
      </c>
      <c r="V194" s="63">
        <f t="shared" si="201"/>
        <v>209.387</v>
      </c>
      <c r="W194" s="63">
        <f t="shared" si="201"/>
        <v>0</v>
      </c>
      <c r="X194" s="63">
        <f t="shared" si="201"/>
        <v>219</v>
      </c>
      <c r="Y194" s="63">
        <f t="shared" si="201"/>
        <v>0</v>
      </c>
      <c r="Z194" s="63">
        <f t="shared" si="201"/>
        <v>447.827</v>
      </c>
      <c r="AA194" s="63">
        <f t="shared" si="201"/>
        <v>0</v>
      </c>
      <c r="AB194" s="63">
        <f t="shared" si="201"/>
        <v>915.09100000000012</v>
      </c>
      <c r="AC194" s="63">
        <f t="shared" si="201"/>
        <v>0</v>
      </c>
      <c r="AD194" s="63">
        <f t="shared" si="201"/>
        <v>622.70900000000006</v>
      </c>
      <c r="AE194" s="63">
        <f t="shared" si="201"/>
        <v>0</v>
      </c>
      <c r="AF194" s="28"/>
    </row>
    <row r="195" spans="1:33" s="2" customFormat="1" x14ac:dyDescent="0.25">
      <c r="A195" s="23" t="s">
        <v>24</v>
      </c>
      <c r="B195" s="63">
        <f t="shared" si="202"/>
        <v>0</v>
      </c>
      <c r="C195" s="63">
        <f t="shared" si="202"/>
        <v>0</v>
      </c>
      <c r="D195" s="63">
        <f t="shared" si="202"/>
        <v>0</v>
      </c>
      <c r="E195" s="63">
        <f t="shared" si="202"/>
        <v>0</v>
      </c>
      <c r="F195" s="63">
        <f t="shared" si="202"/>
        <v>0</v>
      </c>
      <c r="G195" s="63">
        <f t="shared" si="202"/>
        <v>0</v>
      </c>
      <c r="H195" s="63">
        <f t="shared" si="202"/>
        <v>0</v>
      </c>
      <c r="I195" s="63">
        <f t="shared" si="202"/>
        <v>0</v>
      </c>
      <c r="J195" s="63">
        <f t="shared" si="202"/>
        <v>0</v>
      </c>
      <c r="K195" s="63">
        <f t="shared" si="202"/>
        <v>0</v>
      </c>
      <c r="L195" s="63">
        <f t="shared" si="202"/>
        <v>0</v>
      </c>
      <c r="M195" s="63">
        <f t="shared" si="202"/>
        <v>0</v>
      </c>
      <c r="N195" s="63">
        <f t="shared" si="202"/>
        <v>0</v>
      </c>
      <c r="O195" s="63">
        <f t="shared" si="202"/>
        <v>0</v>
      </c>
      <c r="P195" s="63">
        <f t="shared" si="202"/>
        <v>0</v>
      </c>
      <c r="Q195" s="63">
        <f t="shared" si="202"/>
        <v>0</v>
      </c>
      <c r="R195" s="63">
        <f t="shared" si="201"/>
        <v>0</v>
      </c>
      <c r="S195" s="63">
        <f t="shared" si="201"/>
        <v>0</v>
      </c>
      <c r="T195" s="63">
        <f t="shared" si="201"/>
        <v>0</v>
      </c>
      <c r="U195" s="63">
        <f t="shared" si="201"/>
        <v>0</v>
      </c>
      <c r="V195" s="63">
        <f t="shared" si="201"/>
        <v>0</v>
      </c>
      <c r="W195" s="63">
        <f t="shared" si="201"/>
        <v>0</v>
      </c>
      <c r="X195" s="63">
        <f t="shared" si="201"/>
        <v>0</v>
      </c>
      <c r="Y195" s="63">
        <f t="shared" si="201"/>
        <v>0</v>
      </c>
      <c r="Z195" s="63">
        <f t="shared" si="201"/>
        <v>0</v>
      </c>
      <c r="AA195" s="63">
        <f t="shared" si="201"/>
        <v>0</v>
      </c>
      <c r="AB195" s="63">
        <f t="shared" si="201"/>
        <v>0</v>
      </c>
      <c r="AC195" s="63">
        <f t="shared" si="201"/>
        <v>0</v>
      </c>
      <c r="AD195" s="63">
        <f t="shared" si="201"/>
        <v>0</v>
      </c>
      <c r="AE195" s="63">
        <f t="shared" si="201"/>
        <v>0</v>
      </c>
      <c r="AF195" s="28"/>
    </row>
    <row r="197" spans="1:33" ht="15.75" customHeight="1" x14ac:dyDescent="0.25">
      <c r="A197" s="75"/>
      <c r="B197" s="98" t="s">
        <v>78</v>
      </c>
      <c r="C197" s="98"/>
      <c r="D197" s="98"/>
      <c r="E197" s="98"/>
      <c r="F197" s="98"/>
      <c r="G197" s="98"/>
      <c r="H197" s="98"/>
      <c r="I197" s="98"/>
      <c r="K197" s="64"/>
      <c r="L197" s="99"/>
      <c r="M197" s="99"/>
      <c r="N197" s="99"/>
      <c r="P197" s="11"/>
      <c r="Q197" s="11"/>
      <c r="R197" s="11"/>
      <c r="T197" s="65"/>
      <c r="U197" s="65"/>
      <c r="V197" s="65"/>
      <c r="W197" s="65"/>
      <c r="X197" s="65"/>
      <c r="Y197" s="65"/>
      <c r="Z197" s="65"/>
      <c r="AA197" s="65"/>
      <c r="AB197" s="65"/>
      <c r="AC197" s="11"/>
      <c r="AD197" s="11"/>
      <c r="AE197" s="11"/>
      <c r="AF197" s="11"/>
      <c r="AG197" s="11"/>
    </row>
    <row r="198" spans="1:33" ht="16.5" x14ac:dyDescent="0.25">
      <c r="A198" s="75"/>
      <c r="B198" s="85" t="s">
        <v>79</v>
      </c>
      <c r="C198" s="86"/>
      <c r="D198" s="86"/>
      <c r="E198" s="86"/>
      <c r="F198" s="79"/>
      <c r="G198" s="79"/>
      <c r="H198" s="79"/>
      <c r="I198" s="79"/>
      <c r="J198" s="11"/>
      <c r="K198" s="11"/>
      <c r="L198" s="100"/>
      <c r="M198" s="100"/>
      <c r="N198" s="11"/>
      <c r="T198" s="65"/>
      <c r="U198" s="65"/>
      <c r="V198" s="65"/>
      <c r="W198" s="65"/>
      <c r="X198" s="65"/>
      <c r="Y198" s="65"/>
      <c r="Z198" s="65"/>
      <c r="AA198" s="65"/>
      <c r="AB198" s="65"/>
      <c r="AC198" s="11"/>
      <c r="AD198" s="11"/>
      <c r="AE198" s="11"/>
      <c r="AF198" s="11"/>
      <c r="AG198" s="11"/>
    </row>
    <row r="199" spans="1:33" x14ac:dyDescent="0.25">
      <c r="A199" s="76"/>
      <c r="B199" s="79"/>
      <c r="C199" s="79"/>
      <c r="D199" s="79"/>
      <c r="E199" s="79"/>
      <c r="F199" s="79"/>
      <c r="G199" s="79"/>
      <c r="H199" s="79"/>
      <c r="I199" s="79"/>
      <c r="J199" s="11"/>
      <c r="K199" s="11"/>
      <c r="L199" s="77"/>
      <c r="M199" s="77"/>
      <c r="N199" s="11"/>
      <c r="T199" s="65"/>
      <c r="U199" s="65"/>
      <c r="V199" s="65"/>
      <c r="W199" s="65"/>
      <c r="X199" s="65"/>
      <c r="Y199" s="65"/>
      <c r="Z199" s="65"/>
      <c r="AA199" s="65"/>
      <c r="AB199" s="65"/>
      <c r="AC199" s="11"/>
      <c r="AD199" s="11"/>
      <c r="AE199" s="11"/>
      <c r="AF199" s="11"/>
      <c r="AG199" s="11"/>
    </row>
    <row r="200" spans="1:33" x14ac:dyDescent="0.25">
      <c r="A200" s="75"/>
      <c r="B200" s="79"/>
      <c r="C200" s="79"/>
      <c r="D200" s="80"/>
      <c r="E200" s="79"/>
      <c r="F200" s="79"/>
      <c r="G200" s="79"/>
      <c r="H200" s="79"/>
      <c r="I200" s="79"/>
      <c r="J200" s="11"/>
      <c r="K200" s="11"/>
      <c r="L200" s="11"/>
      <c r="M200" s="11"/>
      <c r="N200" s="11"/>
      <c r="T200" s="65"/>
      <c r="U200" s="65"/>
      <c r="V200" s="65"/>
      <c r="W200" s="65"/>
      <c r="X200" s="65"/>
      <c r="Y200" s="65"/>
      <c r="Z200" s="65"/>
      <c r="AA200" s="65"/>
      <c r="AB200" s="65"/>
      <c r="AC200" s="11"/>
      <c r="AD200" s="11"/>
      <c r="AE200" s="11"/>
      <c r="AF200" s="11"/>
      <c r="AG200" s="11"/>
    </row>
    <row r="201" spans="1:33" x14ac:dyDescent="0.25">
      <c r="B201" s="79"/>
      <c r="C201" s="79"/>
      <c r="D201" s="79"/>
      <c r="E201" s="79"/>
      <c r="F201" s="79"/>
      <c r="G201" s="79"/>
      <c r="H201" s="79"/>
      <c r="I201" s="79"/>
      <c r="J201" s="11"/>
      <c r="T201" s="67"/>
      <c r="U201" s="67"/>
      <c r="V201" s="67"/>
      <c r="W201" s="67"/>
      <c r="X201" s="67"/>
      <c r="Y201" s="67"/>
      <c r="Z201" s="67"/>
      <c r="AA201" s="67"/>
      <c r="AB201" s="67"/>
    </row>
    <row r="202" spans="1:33" x14ac:dyDescent="0.25">
      <c r="B202" s="81"/>
      <c r="C202" s="79"/>
      <c r="D202" s="79"/>
      <c r="E202" s="79"/>
      <c r="F202" s="79"/>
      <c r="G202" s="79"/>
      <c r="H202" s="79"/>
      <c r="I202" s="79"/>
      <c r="J202" s="78"/>
      <c r="T202" s="67"/>
      <c r="U202" s="67"/>
      <c r="V202" s="67"/>
      <c r="W202" s="67"/>
      <c r="X202" s="67"/>
      <c r="Y202" s="67"/>
      <c r="Z202" s="67"/>
      <c r="AA202" s="67"/>
      <c r="AB202" s="67"/>
    </row>
    <row r="203" spans="1:33" x14ac:dyDescent="0.25">
      <c r="B203" s="11"/>
      <c r="C203" s="11"/>
      <c r="D203" s="11"/>
      <c r="E203" s="11"/>
      <c r="F203" s="11"/>
      <c r="G203" s="11"/>
      <c r="H203" s="11"/>
      <c r="I203" s="11"/>
      <c r="J203" s="11"/>
    </row>
  </sheetData>
  <mergeCells count="26">
    <mergeCell ref="B198:E198"/>
    <mergeCell ref="F2:G2"/>
    <mergeCell ref="AF144:AF149"/>
    <mergeCell ref="A2:A3"/>
    <mergeCell ref="B2:B3"/>
    <mergeCell ref="C2:C3"/>
    <mergeCell ref="D2:D3"/>
    <mergeCell ref="E2:E3"/>
    <mergeCell ref="AF2:AF3"/>
    <mergeCell ref="AF9:AF14"/>
    <mergeCell ref="B197:I197"/>
    <mergeCell ref="L197:N197"/>
    <mergeCell ref="L198:M198"/>
    <mergeCell ref="AF170:AF175"/>
    <mergeCell ref="T2:U2"/>
    <mergeCell ref="V2:W2"/>
    <mergeCell ref="X2:Y2"/>
    <mergeCell ref="Z2:AA2"/>
    <mergeCell ref="AB2:AC2"/>
    <mergeCell ref="AD2:AE2"/>
    <mergeCell ref="H2:I2"/>
    <mergeCell ref="J2:K2"/>
    <mergeCell ref="L2:M2"/>
    <mergeCell ref="N2:O2"/>
    <mergeCell ref="P2:Q2"/>
    <mergeCell ref="R2:S2"/>
  </mergeCells>
  <dataValidations count="1">
    <dataValidation allowBlank="1" sqref="AF99"/>
  </dataValidations>
  <pageMargins left="0.19685039370078741" right="0.19685039370078741" top="0.74803149606299213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</vt:lpstr>
      <vt:lpstr>апрель!Заголовки_для_печати</vt:lpstr>
      <vt:lpstr>апрель!Область_печати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Павленко Наталья Геннадьевна</cp:lastModifiedBy>
  <cp:lastPrinted>2015-04-16T12:16:36Z</cp:lastPrinted>
  <dcterms:created xsi:type="dcterms:W3CDTF">2014-03-05T08:55:50Z</dcterms:created>
  <dcterms:modified xsi:type="dcterms:W3CDTF">2015-04-17T03:43:33Z</dcterms:modified>
</cp:coreProperties>
</file>